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stassija.potapova\Desktop\"/>
    </mc:Choice>
  </mc:AlternateContent>
  <xr:revisionPtr revIDLastSave="0" documentId="13_ncr:1_{0D916B96-3F3A-4221-8AAC-4E1A2488BF35}" xr6:coauthVersionLast="47" xr6:coauthVersionMax="47" xr10:uidLastSave="{00000000-0000-0000-0000-000000000000}"/>
  <bookViews>
    <workbookView xWindow="-120" yWindow="-120" windowWidth="29040" windowHeight="15720" firstSheet="7" activeTab="22" xr2:uid="{00000000-000D-0000-FFFF-FFFF00000000}"/>
  </bookViews>
  <sheets>
    <sheet name="1TP" sheetId="22" r:id="rId1"/>
    <sheet name="1 PP" sheetId="23" r:id="rId2"/>
    <sheet name="2 TP " sheetId="28" r:id="rId3"/>
    <sheet name="2 PP" sheetId="29" r:id="rId4"/>
    <sheet name="3a TP" sheetId="38" r:id="rId5"/>
    <sheet name="3a LP" sheetId="46" r:id="rId6"/>
    <sheet name="3b TP" sheetId="3" r:id="rId7"/>
    <sheet name="3k TP" sheetId="26" r:id="rId8"/>
    <sheet name="3k LP" sheetId="48" r:id="rId9"/>
    <sheet name="3m TP" sheetId="27" r:id="rId10"/>
    <sheet name="3m LP" sheetId="49" r:id="rId11"/>
    <sheet name="3v E-L" sheetId="31" r:id="rId12"/>
    <sheet name="3v P" sheetId="47" r:id="rId13"/>
    <sheet name=" 4 TP" sheetId="35" r:id="rId14"/>
    <sheet name="4 LP" sheetId="36" r:id="rId15"/>
    <sheet name="5 TP" sheetId="24" r:id="rId16"/>
    <sheet name="5 LP" sheetId="37" r:id="rId17"/>
    <sheet name="6 TP" sheetId="33" r:id="rId18"/>
    <sheet name="6 LP" sheetId="34" r:id="rId19"/>
    <sheet name="7 TP" sheetId="45" r:id="rId20"/>
    <sheet name="8 TP" sheetId="43" r:id="rId21"/>
    <sheet name="8a TP" sheetId="42" r:id="rId22"/>
    <sheet name="8b TP" sheetId="44" r:id="rId23"/>
  </sheets>
  <definedNames>
    <definedName name="_xlnm.Print_Area" localSheetId="0">'1TP'!$A$1:$AP$52</definedName>
    <definedName name="_xlnm.Print_Area" localSheetId="2">'2 TP '!$A$1:$AQ$70</definedName>
    <definedName name="_xlnm.Print_Area" localSheetId="12">'3v P'!$A$1:$S$58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7" i="22" l="1"/>
  <c r="N46" i="31"/>
  <c r="K44" i="31"/>
  <c r="F43" i="31"/>
  <c r="AM57" i="24"/>
  <c r="M58" i="27"/>
  <c r="L55" i="27"/>
  <c r="F56" i="27"/>
  <c r="AS65" i="28"/>
  <c r="AG63" i="28"/>
  <c r="AI57" i="35"/>
  <c r="AB45" i="22"/>
  <c r="V63" i="28"/>
  <c r="J37" i="45"/>
  <c r="E34" i="45"/>
  <c r="L75" i="38"/>
  <c r="L76" i="46"/>
  <c r="N59" i="49"/>
  <c r="Y60" i="33"/>
  <c r="R62" i="34"/>
  <c r="J39" i="42"/>
  <c r="K33" i="44"/>
  <c r="J21" i="44"/>
  <c r="J22" i="44"/>
  <c r="J23" i="44"/>
  <c r="J24" i="44"/>
  <c r="J25" i="44"/>
  <c r="J26" i="44"/>
  <c r="J27" i="44"/>
  <c r="J28" i="44"/>
  <c r="J29" i="44"/>
  <c r="J30" i="44"/>
  <c r="J20" i="44"/>
  <c r="C21" i="44"/>
  <c r="C22" i="44"/>
  <c r="C23" i="44"/>
  <c r="C24" i="44"/>
  <c r="C25" i="44"/>
  <c r="C26" i="44"/>
  <c r="C27" i="44"/>
  <c r="C28" i="44"/>
  <c r="C29" i="44"/>
  <c r="C30" i="44"/>
  <c r="C31" i="44"/>
  <c r="C20" i="44"/>
  <c r="AB63" i="28"/>
  <c r="Y63" i="28"/>
  <c r="B23" i="46"/>
  <c r="B51" i="46"/>
  <c r="C50" i="46"/>
  <c r="L67" i="46"/>
  <c r="M67" i="46"/>
  <c r="K67" i="46"/>
  <c r="H68" i="46"/>
  <c r="F68" i="46"/>
  <c r="C67" i="46"/>
  <c r="B67" i="46"/>
  <c r="C66" i="46"/>
  <c r="B66" i="46"/>
  <c r="C65" i="46"/>
  <c r="B65" i="46"/>
  <c r="C64" i="46"/>
  <c r="B64" i="46"/>
  <c r="C63" i="46"/>
  <c r="B63" i="46"/>
  <c r="C62" i="46"/>
  <c r="B62" i="46"/>
  <c r="C61" i="46"/>
  <c r="B61" i="46"/>
  <c r="C60" i="46"/>
  <c r="B60" i="46"/>
  <c r="C59" i="46"/>
  <c r="B59" i="46"/>
  <c r="C58" i="46"/>
  <c r="B58" i="46"/>
  <c r="B57" i="46"/>
  <c r="B56" i="46"/>
  <c r="B55" i="46"/>
  <c r="B54" i="46"/>
  <c r="B53" i="46"/>
  <c r="B52" i="46"/>
  <c r="B50" i="46"/>
  <c r="C49" i="46"/>
  <c r="B49" i="46"/>
  <c r="C48" i="46"/>
  <c r="B48" i="46"/>
  <c r="C47" i="46"/>
  <c r="B47" i="46"/>
  <c r="C46" i="46"/>
  <c r="B46" i="46"/>
  <c r="C45" i="46"/>
  <c r="B45" i="46"/>
  <c r="C44" i="46"/>
  <c r="B44" i="46"/>
  <c r="C43" i="46"/>
  <c r="B43" i="46"/>
  <c r="C42" i="46"/>
  <c r="B42" i="46"/>
  <c r="C41" i="46"/>
  <c r="B41" i="46"/>
  <c r="C40" i="46"/>
  <c r="B40" i="46"/>
  <c r="C39" i="46"/>
  <c r="B39" i="46"/>
  <c r="C38" i="46"/>
  <c r="B38" i="46"/>
  <c r="C37" i="46"/>
  <c r="B37" i="46"/>
  <c r="C36" i="46"/>
  <c r="B36" i="46"/>
  <c r="C35" i="46"/>
  <c r="B35" i="46"/>
  <c r="C34" i="46"/>
  <c r="B34" i="46"/>
  <c r="C33" i="46"/>
  <c r="B33" i="46"/>
  <c r="C32" i="46"/>
  <c r="B32" i="46"/>
  <c r="C31" i="46"/>
  <c r="B31" i="46"/>
  <c r="C30" i="46"/>
  <c r="B30" i="46"/>
  <c r="C29" i="46"/>
  <c r="B29" i="46"/>
  <c r="C28" i="46"/>
  <c r="B28" i="46"/>
  <c r="C27" i="46"/>
  <c r="B27" i="46"/>
  <c r="C26" i="46"/>
  <c r="B26" i="46"/>
  <c r="C25" i="46"/>
  <c r="B25" i="46"/>
  <c r="C24" i="46"/>
  <c r="B24" i="46"/>
  <c r="C23" i="46"/>
  <c r="E57" i="49"/>
  <c r="F57" i="49"/>
  <c r="L56" i="49"/>
  <c r="D57" i="49"/>
  <c r="K56" i="49"/>
  <c r="J56" i="49"/>
  <c r="B56" i="49"/>
  <c r="B55" i="49"/>
  <c r="B54" i="49"/>
  <c r="B53" i="49"/>
  <c r="B52" i="49"/>
  <c r="B51" i="49"/>
  <c r="B50" i="49"/>
  <c r="B49" i="49"/>
  <c r="B48" i="49"/>
  <c r="B47" i="49"/>
  <c r="B46" i="49"/>
  <c r="B45" i="49"/>
  <c r="B44" i="49"/>
  <c r="B43" i="49"/>
  <c r="B42" i="49"/>
  <c r="B41" i="49"/>
  <c r="B40" i="49"/>
  <c r="B39" i="49"/>
  <c r="B38" i="49"/>
  <c r="B37" i="49"/>
  <c r="B36" i="49"/>
  <c r="B35" i="49"/>
  <c r="B34" i="49"/>
  <c r="B33" i="49"/>
  <c r="B32" i="49"/>
  <c r="B31" i="49"/>
  <c r="B30" i="49"/>
  <c r="B29" i="49"/>
  <c r="B28" i="49"/>
  <c r="B27" i="49"/>
  <c r="B26" i="49"/>
  <c r="B25" i="49"/>
  <c r="B24" i="49"/>
  <c r="B23" i="49"/>
  <c r="B22" i="49"/>
  <c r="B21" i="49"/>
  <c r="K53" i="48"/>
  <c r="E51" i="48"/>
  <c r="D51" i="48"/>
  <c r="J50" i="48"/>
  <c r="I50" i="48"/>
  <c r="O51" i="47" a="1"/>
  <c r="B39" i="47"/>
  <c r="B40" i="47"/>
  <c r="B41" i="47"/>
  <c r="B42" i="47"/>
  <c r="B43" i="47"/>
  <c r="B44" i="47"/>
  <c r="B45" i="47"/>
  <c r="B46" i="47"/>
  <c r="B47" i="47"/>
  <c r="B38" i="47"/>
  <c r="B19" i="47"/>
  <c r="B20" i="47"/>
  <c r="B21" i="47"/>
  <c r="B22" i="47"/>
  <c r="B23" i="47"/>
  <c r="B24" i="47"/>
  <c r="B25" i="47"/>
  <c r="B26" i="47"/>
  <c r="B27" i="47"/>
  <c r="B18" i="47"/>
  <c r="P38" i="47"/>
  <c r="P39" i="47"/>
  <c r="P40" i="47"/>
  <c r="P41" i="47"/>
  <c r="P42" i="47"/>
  <c r="P43" i="47"/>
  <c r="P44" i="47"/>
  <c r="P45" i="47"/>
  <c r="P37" i="47"/>
  <c r="P46" i="47"/>
  <c r="P47" i="47"/>
  <c r="P48" i="47"/>
  <c r="P36" i="47"/>
  <c r="P19" i="47"/>
  <c r="P20" i="47"/>
  <c r="P21" i="47"/>
  <c r="P22" i="47"/>
  <c r="P23" i="47"/>
  <c r="P24" i="47"/>
  <c r="P25" i="47"/>
  <c r="P26" i="47"/>
  <c r="P18" i="47"/>
  <c r="B38" i="31"/>
  <c r="B22" i="31"/>
  <c r="D43" i="31"/>
  <c r="I44" i="31"/>
  <c r="L49" i="47"/>
  <c r="M49" i="47"/>
  <c r="K49" i="47"/>
  <c r="F48" i="47"/>
  <c r="G48" i="47"/>
  <c r="E48" i="47"/>
  <c r="E43" i="31"/>
  <c r="M66" i="38"/>
  <c r="AB63" i="36"/>
  <c r="S61" i="36"/>
  <c r="V61" i="36"/>
  <c r="W61" i="36"/>
  <c r="X61" i="36"/>
  <c r="Y61" i="36"/>
  <c r="Z61" i="36"/>
  <c r="P61" i="36"/>
  <c r="Q61" i="36"/>
  <c r="R61" i="36"/>
  <c r="Y54" i="37"/>
  <c r="V52" i="37"/>
  <c r="T52" i="37"/>
  <c r="U52" i="37"/>
  <c r="N52" i="37"/>
  <c r="O52" i="37"/>
  <c r="P52" i="37"/>
  <c r="X52" i="37"/>
  <c r="W52" i="37"/>
  <c r="Q55" i="24"/>
  <c r="AJ55" i="24"/>
  <c r="AK55" i="24"/>
  <c r="AA55" i="24"/>
  <c r="M55" i="35"/>
  <c r="AI55" i="24"/>
  <c r="AF55" i="35"/>
  <c r="AG55" i="35"/>
  <c r="E30" i="42"/>
  <c r="E31" i="42"/>
  <c r="E32" i="42"/>
  <c r="E33" i="42"/>
  <c r="E34" i="42"/>
  <c r="E29" i="42"/>
  <c r="E36" i="42"/>
  <c r="E28" i="42"/>
  <c r="E21" i="42"/>
  <c r="D23" i="42"/>
  <c r="D36" i="42"/>
  <c r="D35" i="42"/>
  <c r="D24" i="42"/>
  <c r="D25" i="42"/>
  <c r="D26" i="42"/>
  <c r="D27" i="42"/>
  <c r="D28" i="42"/>
  <c r="D22" i="42"/>
  <c r="C21" i="43"/>
  <c r="C22" i="43"/>
  <c r="C23" i="43"/>
  <c r="C24" i="43"/>
  <c r="C25" i="43"/>
  <c r="C26" i="43"/>
  <c r="C27" i="43"/>
  <c r="C28" i="43"/>
  <c r="C29" i="43"/>
  <c r="C30" i="43"/>
  <c r="C31" i="43"/>
  <c r="C32" i="43"/>
  <c r="C33" i="43"/>
  <c r="C34" i="43"/>
  <c r="C35" i="43"/>
  <c r="C36" i="43"/>
  <c r="C37" i="43"/>
  <c r="C38" i="43"/>
  <c r="C39" i="43"/>
  <c r="C20" i="43"/>
  <c r="D34" i="45"/>
  <c r="B23" i="45"/>
  <c r="B24" i="45"/>
  <c r="B25" i="45"/>
  <c r="B26" i="45"/>
  <c r="B27" i="45"/>
  <c r="B28" i="45"/>
  <c r="B29" i="45"/>
  <c r="B30" i="45"/>
  <c r="B31" i="45"/>
  <c r="B32" i="45"/>
  <c r="B33" i="45"/>
  <c r="B22" i="45"/>
  <c r="I37" i="45"/>
  <c r="L23" i="45"/>
  <c r="L24" i="45"/>
  <c r="L25" i="45"/>
  <c r="L26" i="45"/>
  <c r="L27" i="45"/>
  <c r="L28" i="45"/>
  <c r="L29" i="45"/>
  <c r="L30" i="45"/>
  <c r="L31" i="45"/>
  <c r="L32" i="45"/>
  <c r="L33" i="45"/>
  <c r="L34" i="45"/>
  <c r="L35" i="45"/>
  <c r="L36" i="45"/>
  <c r="L22" i="45"/>
  <c r="D40" i="43"/>
  <c r="L66" i="38"/>
  <c r="K66" i="38"/>
  <c r="G67" i="38"/>
  <c r="F67" i="38"/>
  <c r="C23" i="38"/>
  <c r="C24" i="38"/>
  <c r="C25" i="38"/>
  <c r="C26" i="38"/>
  <c r="C27" i="38"/>
  <c r="C28" i="38"/>
  <c r="C29" i="38"/>
  <c r="C30" i="38"/>
  <c r="C31" i="38"/>
  <c r="C32" i="38"/>
  <c r="C33" i="38"/>
  <c r="C34" i="38"/>
  <c r="C35" i="38"/>
  <c r="C36" i="38"/>
  <c r="C37" i="38"/>
  <c r="C38" i="38"/>
  <c r="C39" i="38"/>
  <c r="C40" i="38"/>
  <c r="C41" i="38"/>
  <c r="C42" i="38"/>
  <c r="C43" i="38"/>
  <c r="C44" i="38"/>
  <c r="C45" i="38"/>
  <c r="C46" i="38"/>
  <c r="C47" i="38"/>
  <c r="C48" i="38"/>
  <c r="C49" i="38"/>
  <c r="C57" i="38"/>
  <c r="C58" i="38"/>
  <c r="C59" i="38"/>
  <c r="C60" i="38"/>
  <c r="C61" i="38"/>
  <c r="C62" i="38"/>
  <c r="C63" i="38"/>
  <c r="C64" i="38"/>
  <c r="C65" i="38"/>
  <c r="C66" i="38"/>
  <c r="C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36" i="38"/>
  <c r="B37" i="38"/>
  <c r="B38" i="38"/>
  <c r="B39" i="38"/>
  <c r="B40" i="38"/>
  <c r="B41" i="38"/>
  <c r="B42" i="38"/>
  <c r="B43" i="38"/>
  <c r="B44" i="38"/>
  <c r="B45" i="38"/>
  <c r="B46" i="38"/>
  <c r="B47" i="38"/>
  <c r="B48" i="38"/>
  <c r="B49" i="38"/>
  <c r="B50" i="38"/>
  <c r="B51" i="38"/>
  <c r="B52" i="38"/>
  <c r="B53" i="38"/>
  <c r="B54" i="38"/>
  <c r="B55" i="38"/>
  <c r="B56" i="38"/>
  <c r="B57" i="38"/>
  <c r="B58" i="38"/>
  <c r="B59" i="38"/>
  <c r="B60" i="38"/>
  <c r="B61" i="38"/>
  <c r="B62" i="38"/>
  <c r="B63" i="38"/>
  <c r="B64" i="38"/>
  <c r="B65" i="38"/>
  <c r="B66" i="38"/>
  <c r="B22" i="38"/>
  <c r="E62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21" i="3"/>
  <c r="D52" i="26"/>
  <c r="E52" i="26"/>
  <c r="E56" i="27"/>
  <c r="D56" i="27"/>
  <c r="J55" i="27"/>
  <c r="K55" i="27"/>
  <c r="B21" i="27"/>
  <c r="B22" i="27"/>
  <c r="B23" i="27"/>
  <c r="B24" i="27"/>
  <c r="B25" i="27"/>
  <c r="B26" i="27"/>
  <c r="B27" i="27"/>
  <c r="B28" i="27"/>
  <c r="B29" i="27"/>
  <c r="B30" i="27"/>
  <c r="B31" i="27"/>
  <c r="B32" i="27"/>
  <c r="B33" i="27"/>
  <c r="B34" i="27"/>
  <c r="B35" i="27"/>
  <c r="B36" i="27"/>
  <c r="B37" i="27"/>
  <c r="B38" i="27"/>
  <c r="B39" i="27"/>
  <c r="B40" i="27"/>
  <c r="B41" i="27"/>
  <c r="B42" i="27"/>
  <c r="B43" i="27"/>
  <c r="B44" i="27"/>
  <c r="B45" i="27"/>
  <c r="B46" i="27"/>
  <c r="B47" i="27"/>
  <c r="B48" i="27"/>
  <c r="B49" i="27"/>
  <c r="B50" i="27"/>
  <c r="B51" i="27"/>
  <c r="B52" i="27"/>
  <c r="B53" i="27"/>
  <c r="B54" i="27"/>
  <c r="B55" i="27"/>
  <c r="B20" i="27"/>
  <c r="J44" i="31"/>
  <c r="B23" i="31"/>
  <c r="B24" i="31"/>
  <c r="B25" i="31"/>
  <c r="B26" i="31"/>
  <c r="B27" i="31"/>
  <c r="B28" i="31"/>
  <c r="B29" i="31"/>
  <c r="B30" i="31"/>
  <c r="B31" i="31"/>
  <c r="B32" i="31"/>
  <c r="B33" i="31"/>
  <c r="B34" i="31"/>
  <c r="B35" i="31"/>
  <c r="B36" i="31"/>
  <c r="B37" i="31"/>
  <c r="B39" i="31"/>
  <c r="B40" i="31"/>
  <c r="B41" i="31"/>
  <c r="B42" i="31"/>
  <c r="M23" i="31"/>
  <c r="M24" i="31"/>
  <c r="M25" i="31"/>
  <c r="M26" i="31"/>
  <c r="M27" i="31"/>
  <c r="M28" i="31"/>
  <c r="M29" i="31"/>
  <c r="M30" i="31"/>
  <c r="M31" i="31"/>
  <c r="M32" i="31"/>
  <c r="M33" i="31"/>
  <c r="M34" i="31"/>
  <c r="M35" i="31"/>
  <c r="M36" i="31"/>
  <c r="M37" i="31"/>
  <c r="M38" i="31"/>
  <c r="M39" i="31"/>
  <c r="M40" i="31"/>
  <c r="M41" i="31"/>
  <c r="M42" i="31"/>
  <c r="M43" i="31"/>
  <c r="M22" i="31"/>
  <c r="M45" i="22"/>
  <c r="E40" i="43"/>
  <c r="H31" i="44"/>
  <c r="D32" i="44"/>
  <c r="F40" i="43"/>
  <c r="H37" i="42"/>
  <c r="G37" i="42"/>
  <c r="F37" i="42"/>
  <c r="Q59" i="34"/>
  <c r="P59" i="34"/>
  <c r="O59" i="34"/>
  <c r="N59" i="34"/>
  <c r="M59" i="34"/>
  <c r="L59" i="34"/>
  <c r="K59" i="34"/>
  <c r="J59" i="34"/>
  <c r="I59" i="34"/>
  <c r="H59" i="34"/>
  <c r="G59" i="34"/>
  <c r="B58" i="34"/>
  <c r="B57" i="34"/>
  <c r="B56" i="34"/>
  <c r="B55" i="34"/>
  <c r="B54" i="34"/>
  <c r="B53" i="34"/>
  <c r="B52" i="34"/>
  <c r="B51" i="34"/>
  <c r="B50" i="34"/>
  <c r="B49" i="34"/>
  <c r="B48" i="34"/>
  <c r="B47" i="34"/>
  <c r="B46" i="34"/>
  <c r="B45" i="34"/>
  <c r="B44" i="34"/>
  <c r="B43" i="34"/>
  <c r="B42" i="34"/>
  <c r="B41" i="34"/>
  <c r="B40" i="34"/>
  <c r="B39" i="34"/>
  <c r="B38" i="34"/>
  <c r="B37" i="34"/>
  <c r="B36" i="34"/>
  <c r="B35" i="34"/>
  <c r="B34" i="34"/>
  <c r="B33" i="34"/>
  <c r="B32" i="34"/>
  <c r="B31" i="34"/>
  <c r="B30" i="34"/>
  <c r="B29" i="34"/>
  <c r="B28" i="34"/>
  <c r="B27" i="34"/>
  <c r="B26" i="34"/>
  <c r="B25" i="34"/>
  <c r="B24" i="34"/>
  <c r="B23" i="34"/>
  <c r="B22" i="34"/>
  <c r="X58" i="33"/>
  <c r="W58" i="33"/>
  <c r="V58" i="33"/>
  <c r="U58" i="33"/>
  <c r="T58" i="33"/>
  <c r="S58" i="33"/>
  <c r="R58" i="33"/>
  <c r="Q58" i="33"/>
  <c r="P58" i="33"/>
  <c r="O58" i="33"/>
  <c r="N58" i="33"/>
  <c r="M58" i="33"/>
  <c r="L58" i="33"/>
  <c r="K58" i="33"/>
  <c r="J58" i="33"/>
  <c r="I58" i="33"/>
  <c r="H58" i="33"/>
  <c r="G58" i="33"/>
  <c r="S52" i="37"/>
  <c r="R52" i="37"/>
  <c r="Q52" i="37"/>
  <c r="M52" i="37"/>
  <c r="L52" i="37"/>
  <c r="K52" i="37"/>
  <c r="J52" i="37"/>
  <c r="AH55" i="24"/>
  <c r="AG55" i="24"/>
  <c r="AF55" i="24"/>
  <c r="AE55" i="24"/>
  <c r="AD55" i="24"/>
  <c r="AC55" i="24"/>
  <c r="AB55" i="24"/>
  <c r="Z55" i="24"/>
  <c r="Y55" i="24"/>
  <c r="X55" i="24"/>
  <c r="W55" i="24"/>
  <c r="V55" i="24"/>
  <c r="U55" i="24"/>
  <c r="T55" i="24"/>
  <c r="S55" i="24"/>
  <c r="R55" i="24"/>
  <c r="P55" i="24"/>
  <c r="O55" i="24"/>
  <c r="N55" i="24"/>
  <c r="M55" i="24"/>
  <c r="L55" i="24"/>
  <c r="AA61" i="36"/>
  <c r="U61" i="36"/>
  <c r="T61" i="36"/>
  <c r="O61" i="36"/>
  <c r="N61" i="36"/>
  <c r="M61" i="36"/>
  <c r="L61" i="36"/>
  <c r="K61" i="36"/>
  <c r="AE55" i="35"/>
  <c r="AD55" i="35"/>
  <c r="AC55" i="35"/>
  <c r="AB55" i="35"/>
  <c r="AA55" i="35"/>
  <c r="Z55" i="35"/>
  <c r="Y55" i="35"/>
  <c r="X55" i="35"/>
  <c r="W55" i="35"/>
  <c r="V55" i="35"/>
  <c r="U55" i="35"/>
  <c r="T55" i="35"/>
  <c r="S55" i="35"/>
  <c r="R55" i="35"/>
  <c r="Q55" i="35"/>
  <c r="P55" i="35"/>
  <c r="O55" i="35"/>
  <c r="N55" i="35"/>
  <c r="L55" i="35"/>
  <c r="K55" i="35"/>
  <c r="J55" i="35"/>
  <c r="I55" i="35"/>
  <c r="K54" i="26"/>
  <c r="J51" i="26"/>
  <c r="I51" i="26"/>
  <c r="R71" i="29"/>
  <c r="Q69" i="29"/>
  <c r="P69" i="29"/>
  <c r="N69" i="29"/>
  <c r="M69" i="29"/>
  <c r="L69" i="29"/>
  <c r="K69" i="29"/>
  <c r="J69" i="29"/>
  <c r="I69" i="29"/>
  <c r="H69" i="29"/>
  <c r="G69" i="29"/>
  <c r="F69" i="29"/>
  <c r="E69" i="29"/>
  <c r="D69" i="29"/>
  <c r="C69" i="29"/>
  <c r="B68" i="29"/>
  <c r="B67" i="29"/>
  <c r="B66" i="29"/>
  <c r="B65" i="29"/>
  <c r="B64" i="29"/>
  <c r="B63" i="29"/>
  <c r="B62" i="29"/>
  <c r="B61" i="29"/>
  <c r="B60" i="29"/>
  <c r="B59" i="29"/>
  <c r="B58" i="29"/>
  <c r="B57" i="29"/>
  <c r="B56" i="29"/>
  <c r="B55" i="29"/>
  <c r="B54" i="29"/>
  <c r="B53" i="29"/>
  <c r="B52" i="29"/>
  <c r="B51" i="29"/>
  <c r="B50" i="29"/>
  <c r="B49" i="29"/>
  <c r="B48" i="29"/>
  <c r="B47" i="29"/>
  <c r="B46" i="29"/>
  <c r="B45" i="29"/>
  <c r="B44" i="29"/>
  <c r="B43" i="29"/>
  <c r="B42" i="29"/>
  <c r="B41" i="29"/>
  <c r="B40" i="29"/>
  <c r="B39" i="29"/>
  <c r="B38" i="29"/>
  <c r="B37" i="29"/>
  <c r="B36" i="29"/>
  <c r="B35" i="29"/>
  <c r="B34" i="29"/>
  <c r="B33" i="29"/>
  <c r="B32" i="29"/>
  <c r="B31" i="29"/>
  <c r="B30" i="29"/>
  <c r="B29" i="29"/>
  <c r="B28" i="29"/>
  <c r="B27" i="29"/>
  <c r="B26" i="29"/>
  <c r="B25" i="29"/>
  <c r="B24" i="29"/>
  <c r="B23" i="29"/>
  <c r="B22" i="29"/>
  <c r="B21" i="29"/>
  <c r="B20" i="29"/>
  <c r="AQ63" i="28"/>
  <c r="AP63" i="28"/>
  <c r="AO63" i="28"/>
  <c r="AN63" i="28"/>
  <c r="AM63" i="28"/>
  <c r="AL63" i="28"/>
  <c r="AK63" i="28"/>
  <c r="AJ63" i="28"/>
  <c r="AI63" i="28"/>
  <c r="AH63" i="28"/>
  <c r="AF63" i="28"/>
  <c r="AE63" i="28"/>
  <c r="AD63" i="28"/>
  <c r="AC63" i="28"/>
  <c r="AA63" i="28"/>
  <c r="Z63" i="28"/>
  <c r="X63" i="28"/>
  <c r="W63" i="28"/>
  <c r="U63" i="28"/>
  <c r="T63" i="28"/>
  <c r="S63" i="28"/>
  <c r="R63" i="28"/>
  <c r="Q63" i="28"/>
  <c r="P63" i="28"/>
  <c r="O63" i="28"/>
  <c r="N63" i="28"/>
  <c r="M63" i="28"/>
  <c r="L63" i="28"/>
  <c r="K63" i="28"/>
  <c r="J63" i="28"/>
  <c r="I63" i="28"/>
  <c r="H63" i="28"/>
  <c r="G63" i="28"/>
  <c r="E63" i="28"/>
  <c r="D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AA53" i="23"/>
  <c r="Z51" i="23"/>
  <c r="Y51" i="23"/>
  <c r="X51" i="23"/>
  <c r="W51" i="23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C50" i="23"/>
  <c r="B50" i="23"/>
  <c r="C49" i="23"/>
  <c r="B49" i="23"/>
  <c r="C48" i="23"/>
  <c r="B48" i="23"/>
  <c r="C47" i="23"/>
  <c r="B47" i="23"/>
  <c r="B46" i="23"/>
  <c r="C45" i="23"/>
  <c r="B45" i="23"/>
  <c r="C44" i="23"/>
  <c r="B44" i="23"/>
  <c r="C43" i="23"/>
  <c r="B43" i="23"/>
  <c r="C42" i="23"/>
  <c r="B42" i="23"/>
  <c r="C41" i="23"/>
  <c r="B41" i="23"/>
  <c r="C40" i="23"/>
  <c r="B40" i="23"/>
  <c r="C39" i="23"/>
  <c r="B39" i="23"/>
  <c r="C38" i="23"/>
  <c r="B38" i="23"/>
  <c r="C37" i="23"/>
  <c r="B37" i="23"/>
  <c r="C36" i="23"/>
  <c r="B36" i="23"/>
  <c r="C35" i="23"/>
  <c r="B35" i="23"/>
  <c r="C34" i="23"/>
  <c r="B34" i="23"/>
  <c r="C33" i="23"/>
  <c r="B33" i="23"/>
  <c r="C32" i="23"/>
  <c r="C31" i="23"/>
  <c r="C30" i="23"/>
  <c r="C29" i="23"/>
  <c r="C28" i="23"/>
  <c r="C27" i="23"/>
  <c r="C26" i="23"/>
  <c r="C25" i="23"/>
  <c r="C24" i="23"/>
  <c r="C23" i="23"/>
  <c r="C22" i="23"/>
  <c r="AP45" i="22"/>
  <c r="AO45" i="22"/>
  <c r="AN45" i="22"/>
  <c r="AM45" i="22"/>
  <c r="AL45" i="22"/>
  <c r="AK45" i="22"/>
  <c r="AJ45" i="22"/>
  <c r="AI45" i="22"/>
  <c r="AH45" i="22"/>
  <c r="AG45" i="22"/>
  <c r="AF45" i="22"/>
  <c r="AE45" i="22"/>
  <c r="AD45" i="22"/>
  <c r="AA45" i="22"/>
  <c r="Z45" i="22"/>
  <c r="Y45" i="22"/>
  <c r="X45" i="22"/>
  <c r="W45" i="22"/>
  <c r="V45" i="22"/>
  <c r="U45" i="22"/>
  <c r="T45" i="22"/>
  <c r="S45" i="22"/>
  <c r="R45" i="22"/>
  <c r="Q45" i="22"/>
  <c r="P45" i="22"/>
  <c r="O45" i="22"/>
  <c r="N45" i="22"/>
  <c r="L45" i="22"/>
  <c r="K45" i="22"/>
  <c r="J45" i="22"/>
  <c r="I45" i="22"/>
  <c r="D44" i="22"/>
  <c r="B44" i="22"/>
  <c r="D43" i="22"/>
  <c r="B43" i="22"/>
  <c r="D42" i="22"/>
  <c r="B42" i="22"/>
  <c r="D41" i="22"/>
  <c r="B41" i="22"/>
  <c r="D40" i="22"/>
  <c r="D39" i="22"/>
  <c r="B39" i="22"/>
  <c r="D38" i="22"/>
  <c r="B38" i="22"/>
  <c r="D37" i="22"/>
  <c r="B37" i="22"/>
  <c r="D36" i="22"/>
  <c r="B36" i="22"/>
  <c r="D35" i="22"/>
  <c r="B35" i="22"/>
  <c r="D34" i="22"/>
  <c r="B34" i="22"/>
  <c r="D33" i="22"/>
  <c r="B33" i="22"/>
  <c r="D32" i="22"/>
  <c r="B32" i="22"/>
  <c r="D31" i="22"/>
  <c r="B31" i="22"/>
  <c r="D30" i="22"/>
  <c r="B30" i="22"/>
  <c r="D29" i="22"/>
  <c r="B29" i="22"/>
  <c r="D28" i="22"/>
  <c r="B28" i="22"/>
  <c r="D27" i="22"/>
  <c r="B27" i="22"/>
  <c r="D26" i="22"/>
  <c r="B26" i="22"/>
  <c r="D25" i="22"/>
  <c r="B25" i="22"/>
  <c r="D24" i="22"/>
  <c r="B24" i="22"/>
  <c r="D23" i="22"/>
  <c r="B23" i="22"/>
  <c r="D22" i="22"/>
  <c r="B22" i="22"/>
  <c r="D21" i="22"/>
  <c r="B21" i="22"/>
  <c r="D20" i="22"/>
  <c r="B20" i="22"/>
  <c r="D19" i="22"/>
  <c r="B19" i="22"/>
  <c r="D18" i="22"/>
  <c r="B18" i="22"/>
  <c r="D17" i="22"/>
  <c r="B17" i="22"/>
  <c r="D16" i="22"/>
  <c r="B16" i="22"/>
  <c r="D15" i="22"/>
  <c r="B15" i="2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<sst xmlns="http://schemas.openxmlformats.org/spreadsheetml/2006/main" count="3708" uniqueCount="216">
  <si>
    <t xml:space="preserve">Narva linna avaliku bussiveo teenindamise leping nr.144/2021. </t>
  </si>
  <si>
    <t xml:space="preserve">Kinnitatud </t>
  </si>
  <si>
    <t xml:space="preserve">Leping sõlmitud 18.08.2021 </t>
  </si>
  <si>
    <t>.09.2026</t>
  </si>
  <si>
    <t>Leping kehtib alates 01.02.2022 kuni 31.01.2030.a.</t>
  </si>
  <si>
    <t>Natalja Šibalova</t>
  </si>
  <si>
    <t>Direktor</t>
  </si>
  <si>
    <t xml:space="preserve">  Narva Linnavalitsuse Linnamajandusamet</t>
  </si>
  <si>
    <t>Allkirjastatud digitaalselt</t>
  </si>
  <si>
    <t xml:space="preserve">BUSSILIINI nr 1 </t>
  </si>
  <si>
    <t>Paemurru - Peetri plats - Tempo - Kauba - Tempo - Peetri plats - Paemurru</t>
  </si>
  <si>
    <t>Sõiduplaan kehtib 15.10.2026-14.04.2027</t>
  </si>
  <si>
    <t>S Õ I D U P L A A N</t>
  </si>
  <si>
    <t>Liiklus toimub: E-R</t>
  </si>
  <si>
    <t> Peatuste vahemaad ja liini pikkus</t>
  </si>
  <si>
    <t>Väljumise kellaaeg</t>
  </si>
  <si>
    <t>Paemurru</t>
  </si>
  <si>
    <t>-</t>
  </si>
  <si>
    <t>Uusküla</t>
  </si>
  <si>
    <t>Koorikooli</t>
  </si>
  <si>
    <t>Jäähall</t>
  </si>
  <si>
    <t>Vassili Gerassimovi</t>
  </si>
  <si>
    <t>Raudtee</t>
  </si>
  <si>
    <t>Jaama</t>
  </si>
  <si>
    <t>Rugodiv</t>
  </si>
  <si>
    <t>Peetri plats</t>
  </si>
  <si>
    <t>Energia</t>
  </si>
  <si>
    <t>Astri</t>
  </si>
  <si>
    <t>Tempo</t>
  </si>
  <si>
    <t>Rahu</t>
  </si>
  <si>
    <t>Äkkeküla</t>
  </si>
  <si>
    <t>Põhja</t>
  </si>
  <si>
    <t>Kauba</t>
  </si>
  <si>
    <t>Pähklimäe</t>
  </si>
  <si>
    <t>Roheline</t>
  </si>
  <si>
    <t>Tallinna maantee</t>
  </si>
  <si>
    <t>Kalda</t>
  </si>
  <si>
    <t>Haigla</t>
  </si>
  <si>
    <t>km</t>
  </si>
  <si>
    <t>Narva Linnavalitsuse Linnamajandusamet </t>
  </si>
  <si>
    <t>GoBus AS</t>
  </si>
  <si>
    <t>Registrikood 75039729</t>
  </si>
  <si>
    <t>Ringtee 25, 50105 Tartu</t>
  </si>
  <si>
    <t xml:space="preserve">Aadress Peetri plats 3-23, </t>
  </si>
  <si>
    <t>Registrikood 10085032</t>
  </si>
  <si>
    <t>Telefon 3599155, linnamajandus@narva.ee</t>
  </si>
  <si>
    <t>Telefon 3540344, ida@gobus.ee</t>
  </si>
  <si>
    <t>Liiklus toimub: L P, sh riigipühad</t>
  </si>
  <si>
    <t>BUSSILIINI nr 2</t>
  </si>
  <si>
    <t>Paemurru - Haigla - Aleksandr Puškini - Hariduse - Rakvere - Kauba - Tempo - Võidu tiik - Tempo - Kauba - Kangelaste prospekt - Sepa - Hariduse - Aleksandr Puškini - Haigla - Paemurru</t>
  </si>
  <si>
    <t>Joala</t>
  </si>
  <si>
    <t>Aleksandr Puškini</t>
  </si>
  <si>
    <t>Hariduse</t>
  </si>
  <si>
    <t>Vestervalli</t>
  </si>
  <si>
    <t>Sepa</t>
  </si>
  <si>
    <t>Spordikeskuse</t>
  </si>
  <si>
    <t>Rakvere</t>
  </si>
  <si>
    <t>Kangelaste prospekt</t>
  </si>
  <si>
    <t>Soldina</t>
  </si>
  <si>
    <t>Narova</t>
  </si>
  <si>
    <t>Loomemaja</t>
  </si>
  <si>
    <t>Võidu tiik</t>
  </si>
  <si>
    <t>Võidu</t>
  </si>
  <si>
    <t>Kangelaste maja</t>
  </si>
  <si>
    <t xml:space="preserve"> Peatuste vahemaad ja liini pikkus</t>
  </si>
  <si>
    <t>Narva Linnavalitsuse Linnamajandusamet</t>
  </si>
  <si>
    <t>BUSSILIINI nr 3a</t>
  </si>
  <si>
    <t>Paemurru - Peetri plats - Tempo - Kauba - Augametsa - Paemurru</t>
  </si>
  <si>
    <t>Augametsa</t>
  </si>
  <si>
    <t>Merevaigu</t>
  </si>
  <si>
    <t>Baltika</t>
  </si>
  <si>
    <t>Tervise</t>
  </si>
  <si>
    <t>Oktoobri</t>
  </si>
  <si>
    <t>Kirsi</t>
  </si>
  <si>
    <t>Viljapea</t>
  </si>
  <si>
    <t>Kadaka</t>
  </si>
  <si>
    <t>Kudruküla</t>
  </si>
  <si>
    <t>Aiaotsa</t>
  </si>
  <si>
    <t>Pihlaka</t>
  </si>
  <si>
    <t>Leekova</t>
  </si>
  <si>
    <t>Elektroni</t>
  </si>
  <si>
    <t>Lõuna-Kudruküla</t>
  </si>
  <si>
    <t>Marja</t>
  </si>
  <si>
    <t>Riigiküla</t>
  </si>
  <si>
    <t>Riigimõisa</t>
  </si>
  <si>
    <t>Jõe</t>
  </si>
  <si>
    <t>Suursaare</t>
  </si>
  <si>
    <t>Jõesuu</t>
  </si>
  <si>
    <t>Progressi</t>
  </si>
  <si>
    <t>Väikesaare</t>
  </si>
  <si>
    <t>Risti</t>
  </si>
  <si>
    <t>Süsiaugu</t>
  </si>
  <si>
    <t/>
  </si>
  <si>
    <t>BUSSILIINI nr 3b</t>
  </si>
  <si>
    <t>Paemurru - Peetri plats - Tempo - Kauba - Siivertsi - Kirsi- Lõuna-Kudruküla - Augametsa - Paemurru</t>
  </si>
  <si>
    <t xml:space="preserve"> Peatuste vahemaad  ja liini pikkus</t>
  </si>
  <si>
    <t>Väljumise</t>
  </si>
  <si>
    <t>kellaaeg</t>
  </si>
  <si>
    <t>Siivertsi</t>
  </si>
  <si>
    <t>BUSSILIINI nr 3K</t>
  </si>
  <si>
    <t>Paemurru - Peetri plats - Tempo - Kauba - Siivertsi - Leekova - Lõuna-Kudruküla - Paemurru</t>
  </si>
  <si>
    <t>BUSSILIINI nr 3M</t>
  </si>
  <si>
    <t>Paemurru - Peetri plats - Tempo - Kauba - Sepa - Riigiküla kalmistu - Taevasina - Paemurru</t>
  </si>
  <si>
    <t>Peatuste vahemaad ja liini pikkus</t>
  </si>
  <si>
    <t xml:space="preserve">Väljumise kellaaeg	</t>
  </si>
  <si>
    <t xml:space="preserve"> Peatuste vahemaad ja liini pikkus	</t>
  </si>
  <si>
    <t>Taevasina</t>
  </si>
  <si>
    <t>Aniliini</t>
  </si>
  <si>
    <t>Unistuse</t>
  </si>
  <si>
    <t>Nädala</t>
  </si>
  <si>
    <t>Peeterristi suvilad</t>
  </si>
  <si>
    <t>Sininõmme</t>
  </si>
  <si>
    <t>Sinimetsa</t>
  </si>
  <si>
    <t>Riigiküla kalmistu</t>
  </si>
  <si>
    <t>Voorekalda</t>
  </si>
  <si>
    <t>Koidu</t>
  </si>
  <si>
    <t>BUSSILIINI nr 3v</t>
  </si>
  <si>
    <t>Paemurru - Peetri plats - Tempo - Luige - Jugla - Paemurru</t>
  </si>
  <si>
    <t>Liiklus toimub: E-L</t>
  </si>
  <si>
    <t>Jugla</t>
  </si>
  <si>
    <t>Vodava</t>
  </si>
  <si>
    <t>Peeterristi</t>
  </si>
  <si>
    <t>Tõrvajõe</t>
  </si>
  <si>
    <t>Naabri</t>
  </si>
  <si>
    <t>Luige</t>
  </si>
  <si>
    <t>Kasekese</t>
  </si>
  <si>
    <t>Vanaküla</t>
  </si>
  <si>
    <t>Lennujaama</t>
  </si>
  <si>
    <t>Olgina tee</t>
  </si>
  <si>
    <t>Kuu</t>
  </si>
  <si>
    <t>Paemurru - Peetri plats - Tempo - Kasekese - Luige - Jugla - Paemurru</t>
  </si>
  <si>
    <t>Liiklus toimub: P, sh riigipühad</t>
  </si>
  <si>
    <t>Sarapuu</t>
  </si>
  <si>
    <t>Ilvese</t>
  </si>
  <si>
    <t>Mesilase</t>
  </si>
  <si>
    <t>Paju</t>
  </si>
  <si>
    <t>Mõisa</t>
  </si>
  <si>
    <t>Tulukese</t>
  </si>
  <si>
    <t>Haava</t>
  </si>
  <si>
    <t>0,,960</t>
  </si>
  <si>
    <t>BUSSILIINI nr 4</t>
  </si>
  <si>
    <t>Metsaonni-Betooni-Kutsekooli-Haigla-Peetri plats-Lasteaia-Sendi-Lasteaia-Kutsekooli-Betooni-Metsaonni</t>
  </si>
  <si>
    <t> </t>
  </si>
  <si>
    <t>Metsaonni</t>
  </si>
  <si>
    <t>08:35</t>
  </si>
  <si>
    <t>11:25</t>
  </si>
  <si>
    <t>15:16</t>
  </si>
  <si>
    <t>Metsaaia</t>
  </si>
  <si>
    <t>08:36</t>
  </si>
  <si>
    <t>11:26</t>
  </si>
  <si>
    <t>15:17</t>
  </si>
  <si>
    <t>Kanali</t>
  </si>
  <si>
    <t>08:38</t>
  </si>
  <si>
    <t>11:28</t>
  </si>
  <si>
    <t>15:19</t>
  </si>
  <si>
    <t>Kulgu</t>
  </si>
  <si>
    <t>08:40</t>
  </si>
  <si>
    <t>11:30</t>
  </si>
  <si>
    <t>15:21</t>
  </si>
  <si>
    <t>Viimistlusvabrik</t>
  </si>
  <si>
    <t>14:50</t>
  </si>
  <si>
    <t>16:50</t>
  </si>
  <si>
    <t>Veehoidla</t>
  </si>
  <si>
    <t>08:41</t>
  </si>
  <si>
    <t>11:31</t>
  </si>
  <si>
    <t>15:22</t>
  </si>
  <si>
    <t>Betooni</t>
  </si>
  <si>
    <t>17:20</t>
  </si>
  <si>
    <t>Kutsekooli</t>
  </si>
  <si>
    <t>Akadeemia</t>
  </si>
  <si>
    <t>Lasteaia</t>
  </si>
  <si>
    <t>Sendi</t>
  </si>
  <si>
    <t>17:32</t>
  </si>
  <si>
    <t>Vana-Joala tee</t>
  </si>
  <si>
    <t>Viimistlusvabriku</t>
  </si>
  <si>
    <t>Metsaonni - Betooni - Kutsekooli - Haigla - Peetri plats - Lasteaia - Sendi - Lasteaia - Kutsekooli - Betooni - Metsaonni</t>
  </si>
  <si>
    <t>BUSSILIINI nr 5</t>
  </si>
  <si>
    <t>Metsaonni-Betooni-Kutsekooli-Energia-Pilve-EnergiaKutsekooli-Betooni -Metsaonni</t>
  </si>
  <si>
    <t>07:08</t>
  </si>
  <si>
    <t>17:46</t>
  </si>
  <si>
    <t>Kreenholmi keskus</t>
  </si>
  <si>
    <t>Viadukti</t>
  </si>
  <si>
    <t>Rahu põik</t>
  </si>
  <si>
    <t>Pilve</t>
  </si>
  <si>
    <t>Kivilinna</t>
  </si>
  <si>
    <t>Metsaonni - Betooni - Kutsekooli - Energia - Pilve - Energia - Kutsekooli - Betooni -  Metsaonni</t>
  </si>
  <si>
    <t>Liiklus toimub:L P, sh riigipühad</t>
  </si>
  <si>
    <t xml:space="preserve">       </t>
  </si>
  <si>
    <t>08:01</t>
  </si>
  <si>
    <t>BUSSILIINI nr 6</t>
  </si>
  <si>
    <t>Arumäe oja - Nahavabriku - Narova - Tempo - Kauba - Energia - Kreenholmi keskus - Nahavabriku -Arumäe oja</t>
  </si>
  <si>
    <t>Arumäe oja</t>
  </si>
  <si>
    <t>Arumäe</t>
  </si>
  <si>
    <t>Tuulepargi</t>
  </si>
  <si>
    <t>Metsaääre</t>
  </si>
  <si>
    <t>Vesiliilia</t>
  </si>
  <si>
    <t>Nahavabriku</t>
  </si>
  <si>
    <t>Tööstuspargi</t>
  </si>
  <si>
    <t>Filtri</t>
  </si>
  <si>
    <t>Laki</t>
  </si>
  <si>
    <t>Kadastiku</t>
  </si>
  <si>
    <t xml:space="preserve">    Natalja Šibalova</t>
  </si>
  <si>
    <t>BUSSILIINI nr 7</t>
  </si>
  <si>
    <t>Paemurru - Jaama - Peetri plats - Energia - Kalevi - Siivertsi - Kalevi - Energia - Jaama - Paemurru</t>
  </si>
  <si>
    <t>Tähe</t>
  </si>
  <si>
    <t>Kalevi</t>
  </si>
  <si>
    <t>BUSSILIINI nr 8</t>
  </si>
  <si>
    <t>Sendi - Narova - Hariduse - Võidu - Sendi</t>
  </si>
  <si>
    <t>Sõiduplaan kehtib 15.10.2026 - 09.06.2027</t>
  </si>
  <si>
    <t>*Liin 8 ei teenindata alates 10.06.27 kuni 31.08.27</t>
  </si>
  <si>
    <t>BUSSILIINI nr 8A</t>
  </si>
  <si>
    <t>Sendi - Mõisa - Kalevi - Mõisa - Sendi</t>
  </si>
  <si>
    <t>BUSSILIINI nr 8b</t>
  </si>
  <si>
    <t xml:space="preserve">Sendi - Narova - Koorikooli - Paemurru </t>
  </si>
  <si>
    <t>*Liin 8b ei teenindata alates 10.06.27 kuni 31.08.27</t>
  </si>
  <si>
    <t xml:space="preserve"> Peatuste vahemaad ja liini pikkus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</si>
</sst>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h:mm;@"/>
    <numFmt numFmtId="166" formatCode="_-* #,##0.0\ _₽_-;\-* #,##0.0\ _₽_-;_-* &quot;-&quot;?\ _₽_-;_-@_-"/>
    <numFmt numFmtId="167" formatCode="[$-409]hh:mm:ss\ AM/PM;@"/>
    <numFmt numFmtId="168" formatCode="0.000;[Red]0.000"/>
  </numFmts>
  <fonts count="34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sz val="12"/>
      <color rgb="FF000000"/>
      <name val="Aptos Narrow"/>
      <family val="2"/>
      <charset val="186"/>
      <scheme val="minor"/>
    </font>
    <font>
      <b/>
      <sz val="12"/>
      <name val="Aptos Narrow"/>
      <family val="2"/>
      <charset val="186"/>
      <scheme val="minor"/>
    </font>
    <font>
      <b/>
      <sz val="12"/>
      <color rgb="FF000000"/>
      <name val="Aptos Narrow"/>
      <family val="2"/>
      <charset val="186"/>
      <scheme val="minor"/>
    </font>
    <font>
      <sz val="12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rgb="FFFF0000"/>
      <name val="Aptos Narrow"/>
      <family val="2"/>
      <charset val="186"/>
      <scheme val="minor"/>
    </font>
    <font>
      <sz val="12"/>
      <color rgb="FFFF0000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Arial"/>
      <family val="2"/>
    </font>
    <font>
      <sz val="14"/>
      <color theme="1"/>
      <name val="Times New Roman"/>
      <family val="1"/>
      <charset val="186"/>
    </font>
    <font>
      <sz val="14"/>
      <color theme="1"/>
      <name val="Aptos Narrow"/>
      <family val="2"/>
      <scheme val="minor"/>
    </font>
    <font>
      <sz val="12"/>
      <color rgb="FF333333"/>
      <name val="Times New Roman"/>
      <family val="1"/>
      <charset val="186"/>
    </font>
    <font>
      <sz val="14"/>
      <color rgb="FF333333"/>
      <name val="Times New Roman"/>
      <family val="1"/>
      <charset val="186"/>
    </font>
    <font>
      <b/>
      <sz val="22"/>
      <color rgb="FF000000"/>
      <name val="Times New Roman"/>
      <family val="1"/>
      <charset val="186"/>
    </font>
    <font>
      <sz val="12"/>
      <color rgb="FF333333"/>
      <name val="Aptos Narrow"/>
      <family val="2"/>
      <scheme val="minor"/>
    </font>
    <font>
      <b/>
      <sz val="18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b/>
      <sz val="18"/>
      <color rgb="FF000000"/>
      <name val="Times New Roman"/>
      <family val="1"/>
      <charset val="186"/>
    </font>
    <font>
      <b/>
      <sz val="18"/>
      <color rgb="FF242424"/>
      <name val="Times New Roman"/>
      <family val="1"/>
      <charset val="186"/>
    </font>
    <font>
      <sz val="14"/>
      <color rgb="FFFF0000"/>
      <name val="Aptos Narrow"/>
      <family val="2"/>
      <scheme val="minor"/>
    </font>
    <font>
      <sz val="14"/>
      <color theme="1"/>
      <name val="Aptos Narrow"/>
      <family val="2"/>
      <charset val="186"/>
      <scheme val="minor"/>
    </font>
    <font>
      <sz val="16"/>
      <color theme="1"/>
      <name val="Aptos Narrow"/>
      <family val="2"/>
      <charset val="186"/>
      <scheme val="minor"/>
    </font>
    <font>
      <sz val="18"/>
      <color theme="1"/>
      <name val="Aptos Narrow"/>
      <family val="2"/>
      <charset val="186"/>
      <scheme val="minor"/>
    </font>
    <font>
      <sz val="12"/>
      <color rgb="FF333333"/>
      <name val="Arial"/>
      <family val="2"/>
      <charset val="186"/>
    </font>
    <font>
      <b/>
      <sz val="25"/>
      <color rgb="FF000000"/>
      <name val="Times New Roman"/>
      <family val="1"/>
      <charset val="186"/>
    </font>
    <font>
      <b/>
      <sz val="18"/>
      <name val="Aptos Narrow"/>
      <family val="2"/>
      <charset val="186"/>
      <scheme val="minor"/>
    </font>
    <font>
      <b/>
      <sz val="18"/>
      <color theme="1"/>
      <name val="Aptos Narrow"/>
      <family val="2"/>
      <charset val="186"/>
      <scheme val="minor"/>
    </font>
    <font>
      <b/>
      <sz val="20"/>
      <color rgb="FF000000"/>
      <name val="Times New Roman"/>
      <family val="1"/>
      <charset val="186"/>
    </font>
    <font>
      <sz val="14"/>
      <color rgb="FFFF0000"/>
      <name val="Aptos Narrow"/>
      <family val="2"/>
      <charset val="186"/>
      <scheme val="minor"/>
    </font>
    <font>
      <sz val="14"/>
      <color rgb="FF000000"/>
      <name val="Aptos Narrow"/>
      <family val="2"/>
      <charset val="186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Aptos Narrow"/>
      <family val="2"/>
      <scheme val="minor"/>
    </font>
    <font>
      <b/>
      <sz val="12"/>
      <color rgb="FF242424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rgb="FF242424"/>
      <name val="Times New Roman"/>
      <family val="1"/>
      <charset val="186"/>
    </font>
    <font>
      <i/>
      <sz val="12"/>
      <color theme="1"/>
      <name val="Aptos Narrow"/>
      <family val="2"/>
      <charset val="186"/>
      <scheme val="minor"/>
    </font>
    <font>
      <i/>
      <u/>
      <sz val="12"/>
      <color rgb="FF000000"/>
      <name val="Aptos Narrow"/>
      <family val="2"/>
      <charset val="186"/>
      <scheme val="minor"/>
    </font>
    <font>
      <u/>
      <sz val="12"/>
      <color rgb="FF000000"/>
      <name val="Aptos Narrow"/>
      <family val="2"/>
      <charset val="186"/>
      <scheme val="minor"/>
    </font>
    <font>
      <i/>
      <sz val="11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b/>
      <i/>
      <sz val="11"/>
      <name val="Aptos Narrow"/>
      <family val="2"/>
      <charset val="186"/>
      <scheme val="minor"/>
    </font>
    <font>
      <i/>
      <sz val="12"/>
      <name val="Aptos Narrow"/>
      <family val="2"/>
      <charset val="186"/>
      <scheme val="minor"/>
    </font>
    <font>
      <b/>
      <sz val="16"/>
      <color theme="1"/>
      <name val="Aptos Narrow"/>
      <family val="2"/>
      <charset val="186"/>
      <scheme val="minor"/>
    </font>
    <font>
      <i/>
      <sz val="14"/>
      <color theme="1"/>
      <name val="Aptos Narrow"/>
      <family val="2"/>
      <charset val="204"/>
      <scheme val="minor"/>
    </font>
    <font>
      <i/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Aptos Narrow"/>
      <family val="2"/>
      <charset val="204"/>
      <scheme val="minor"/>
    </font>
    <font>
      <b/>
      <sz val="10"/>
      <color rgb="FF242424"/>
      <name val="Times New Roman"/>
      <family val="1"/>
      <charset val="204"/>
    </font>
    <font>
      <b/>
      <sz val="9"/>
      <color theme="1"/>
      <name val="Aptos Narrow"/>
      <family val="2"/>
      <charset val="186"/>
      <scheme val="minor"/>
    </font>
    <font>
      <b/>
      <sz val="9"/>
      <color theme="1"/>
      <name val="Aptos Narrow"/>
      <family val="2"/>
      <charset val="204"/>
      <scheme val="minor"/>
    </font>
    <font>
      <i/>
      <sz val="9"/>
      <color theme="1"/>
      <name val="Times New Roman"/>
      <family val="1"/>
      <charset val="204"/>
    </font>
    <font>
      <i/>
      <sz val="9"/>
      <color theme="1"/>
      <name val="Aptos Narrow"/>
      <family val="2"/>
      <charset val="204"/>
      <scheme val="minor"/>
    </font>
    <font>
      <b/>
      <i/>
      <sz val="9"/>
      <color rgb="FF242424"/>
      <name val="Times New Roman"/>
      <family val="1"/>
      <charset val="204"/>
    </font>
    <font>
      <b/>
      <i/>
      <sz val="9"/>
      <color theme="1"/>
      <name val="Aptos Narrow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9"/>
      <color rgb="FF24242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2"/>
      <color rgb="FF000000"/>
      <name val="Aptos Narrow"/>
      <family val="2"/>
      <charset val="204"/>
      <scheme val="minor"/>
    </font>
    <font>
      <i/>
      <sz val="9"/>
      <color rgb="FF000000"/>
      <name val="Aptos Narrow"/>
      <family val="2"/>
      <charset val="204"/>
      <scheme val="minor"/>
    </font>
    <font>
      <b/>
      <i/>
      <sz val="9"/>
      <color rgb="FF000000"/>
      <name val="Aptos Narrow"/>
      <family val="2"/>
      <charset val="204"/>
      <scheme val="minor"/>
    </font>
    <font>
      <b/>
      <i/>
      <sz val="12"/>
      <color theme="1"/>
      <name val="Aptos Narrow"/>
      <family val="2"/>
      <charset val="204"/>
      <scheme val="minor"/>
    </font>
    <font>
      <b/>
      <sz val="12"/>
      <color rgb="FF000000"/>
      <name val="Aptos Narrow"/>
      <family val="2"/>
      <charset val="204"/>
      <scheme val="minor"/>
    </font>
    <font>
      <b/>
      <i/>
      <sz val="10"/>
      <color theme="1"/>
      <name val="Aptos Narrow"/>
      <family val="2"/>
      <charset val="186"/>
      <scheme val="minor"/>
    </font>
    <font>
      <sz val="16"/>
      <color rgb="FF000000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name val="Aptos Narrow"/>
      <family val="2"/>
      <charset val="186"/>
      <scheme val="minor"/>
    </font>
    <font>
      <b/>
      <i/>
      <sz val="9"/>
      <name val="Aptos Narrow"/>
      <family val="2"/>
      <charset val="204"/>
      <scheme val="minor"/>
    </font>
    <font>
      <b/>
      <sz val="22"/>
      <color rgb="FF000000"/>
      <name val="Aptos Narrow"/>
      <family val="2"/>
      <charset val="186"/>
      <scheme val="minor"/>
    </font>
    <font>
      <i/>
      <sz val="10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i/>
      <sz val="12"/>
      <color rgb="FF000000"/>
      <name val="Aptos Narrow"/>
      <family val="2"/>
      <charset val="186"/>
      <scheme val="minor"/>
    </font>
    <font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i/>
      <sz val="10"/>
      <name val="Aptos Narrow"/>
      <family val="2"/>
      <charset val="186"/>
      <scheme val="minor"/>
    </font>
    <font>
      <b/>
      <i/>
      <sz val="12"/>
      <name val="Aptos Narrow"/>
      <family val="2"/>
      <charset val="186"/>
      <scheme val="minor"/>
    </font>
    <font>
      <i/>
      <sz val="11"/>
      <color rgb="FF000000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4"/>
      <name val="Aptos Narrow"/>
      <family val="2"/>
      <charset val="186"/>
      <scheme val="minor"/>
    </font>
    <font>
      <sz val="18"/>
      <color theme="1"/>
      <name val="Aptos Narrow"/>
      <family val="2"/>
    </font>
    <font>
      <sz val="17"/>
      <color theme="1"/>
      <name val="Aptos Narrow"/>
      <family val="2"/>
    </font>
    <font>
      <b/>
      <sz val="18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1"/>
      <color theme="1"/>
      <name val="Aptos Narrow"/>
      <family val="2"/>
      <charset val="204"/>
      <scheme val="minor"/>
    </font>
    <font>
      <sz val="14"/>
      <name val="Times New Roman"/>
      <family val="1"/>
      <charset val="186"/>
    </font>
    <font>
      <b/>
      <i/>
      <sz val="14"/>
      <color rgb="FF000000"/>
      <name val="Times New Roman"/>
      <family val="1"/>
      <charset val="204"/>
    </font>
    <font>
      <b/>
      <i/>
      <sz val="14"/>
      <color rgb="FF242424"/>
      <name val="Times New Roman"/>
      <family val="1"/>
      <charset val="204"/>
    </font>
    <font>
      <b/>
      <sz val="16"/>
      <color rgb="FF242424"/>
      <name val="Times New Roman"/>
      <family val="1"/>
      <charset val="186"/>
    </font>
    <font>
      <b/>
      <sz val="11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color rgb="FF000000"/>
      <name val="Aptos Narrow"/>
      <family val="2"/>
      <scheme val="minor"/>
    </font>
    <font>
      <sz val="11"/>
      <name val="Aptos Narrow"/>
      <family val="2"/>
    </font>
    <font>
      <b/>
      <sz val="18"/>
      <color rgb="FF000000"/>
      <name val="Aptos Narrow"/>
      <family val="2"/>
      <scheme val="minor"/>
    </font>
    <font>
      <sz val="18"/>
      <color rgb="FFFF0000"/>
      <name val="Aptos Narrow"/>
      <family val="2"/>
      <charset val="186"/>
      <scheme val="minor"/>
    </font>
    <font>
      <sz val="22"/>
      <color theme="1"/>
      <name val="Aptos Narrow"/>
      <family val="2"/>
      <scheme val="minor"/>
    </font>
    <font>
      <b/>
      <sz val="22"/>
      <color rgb="FF000000"/>
      <name val="Aptos Narrow"/>
      <family val="2"/>
      <scheme val="minor"/>
    </font>
    <font>
      <sz val="22"/>
      <color theme="1"/>
      <name val="Times New Roman"/>
      <family val="1"/>
      <charset val="186"/>
    </font>
    <font>
      <b/>
      <sz val="22"/>
      <name val="Times New Roman"/>
      <family val="1"/>
      <charset val="186"/>
    </font>
    <font>
      <b/>
      <sz val="22"/>
      <color theme="1"/>
      <name val="Aptos Narrow"/>
      <family val="2"/>
      <charset val="186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1"/>
      <color theme="1"/>
      <name val="Aptos Narrow"/>
      <family val="2"/>
      <charset val="186"/>
      <scheme val="minor"/>
    </font>
    <font>
      <b/>
      <i/>
      <sz val="11"/>
      <color rgb="FF000000"/>
      <name val="Aptos Narrow"/>
      <family val="2"/>
      <charset val="186"/>
      <scheme val="minor"/>
    </font>
    <font>
      <b/>
      <sz val="11"/>
      <name val="Aptos Narrow"/>
      <family val="2"/>
    </font>
    <font>
      <b/>
      <i/>
      <sz val="11"/>
      <name val="Aptos Narrow"/>
      <family val="2"/>
    </font>
    <font>
      <sz val="25"/>
      <color theme="1"/>
      <name val="Times New Roman"/>
      <family val="1"/>
      <charset val="186"/>
    </font>
    <font>
      <sz val="25"/>
      <color theme="1"/>
      <name val="Aptos Narrow"/>
      <family val="2"/>
      <scheme val="minor"/>
    </font>
    <font>
      <b/>
      <sz val="25"/>
      <color rgb="FF000000"/>
      <name val="Aptos Narrow"/>
      <family val="2"/>
      <scheme val="minor"/>
    </font>
    <font>
      <sz val="25"/>
      <color rgb="FF000000"/>
      <name val="Aptos Narrow"/>
      <family val="2"/>
      <scheme val="minor"/>
    </font>
    <font>
      <b/>
      <sz val="25"/>
      <name val="Times New Roman"/>
      <family val="1"/>
      <charset val="186"/>
    </font>
    <font>
      <sz val="25"/>
      <color theme="1"/>
      <name val="Aptos Narrow"/>
      <family val="2"/>
      <charset val="186"/>
      <scheme val="minor"/>
    </font>
    <font>
      <b/>
      <sz val="25"/>
      <color rgb="FF000000"/>
      <name val="Aptos Narrow"/>
      <family val="2"/>
      <charset val="186"/>
      <scheme val="minor"/>
    </font>
    <font>
      <b/>
      <sz val="25"/>
      <color theme="1"/>
      <name val="Aptos Narrow"/>
      <family val="2"/>
      <charset val="186"/>
      <scheme val="minor"/>
    </font>
    <font>
      <sz val="25"/>
      <color rgb="FF000000"/>
      <name val="Times New Roman"/>
      <family val="1"/>
      <charset val="186"/>
    </font>
    <font>
      <b/>
      <sz val="20"/>
      <color theme="1"/>
      <name val="Aptos Narrow"/>
      <family val="2"/>
      <charset val="186"/>
      <scheme val="minor"/>
    </font>
    <font>
      <b/>
      <sz val="22"/>
      <color theme="1"/>
      <name val="Aptos Narrow"/>
      <family val="2"/>
      <scheme val="minor"/>
    </font>
    <font>
      <i/>
      <sz val="25"/>
      <color theme="1"/>
      <name val="Aptos Narrow"/>
      <family val="2"/>
      <charset val="204"/>
      <scheme val="minor"/>
    </font>
    <font>
      <b/>
      <sz val="25"/>
      <color theme="1"/>
      <name val="Aptos Narrow"/>
      <family val="2"/>
      <charset val="204"/>
      <scheme val="minor"/>
    </font>
    <font>
      <sz val="25"/>
      <color rgb="FF333333"/>
      <name val="Times New Roman"/>
      <family val="1"/>
      <charset val="186"/>
    </font>
    <font>
      <b/>
      <sz val="11"/>
      <color theme="1"/>
      <name val="Aptos Narrow"/>
      <family val="2"/>
      <charset val="204"/>
      <scheme val="minor"/>
    </font>
    <font>
      <sz val="22"/>
      <color theme="1"/>
      <name val="Aptos Narrow"/>
      <family val="2"/>
      <charset val="186"/>
      <scheme val="minor"/>
    </font>
    <font>
      <i/>
      <sz val="13"/>
      <color theme="1"/>
      <name val="Aptos Narrow"/>
      <family val="2"/>
      <charset val="186"/>
      <scheme val="minor"/>
    </font>
    <font>
      <b/>
      <sz val="13"/>
      <color theme="1"/>
      <name val="Aptos Narrow"/>
      <family val="2"/>
      <charset val="186"/>
      <scheme val="minor"/>
    </font>
    <font>
      <i/>
      <sz val="14"/>
      <name val="Calibri"/>
      <family val="2"/>
      <charset val="186"/>
    </font>
    <font>
      <b/>
      <i/>
      <sz val="13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scheme val="minor"/>
    </font>
    <font>
      <sz val="18"/>
      <color rgb="FF000000"/>
      <name val="Aptos Narrow"/>
      <family val="2"/>
      <charset val="186"/>
      <scheme val="minor"/>
    </font>
    <font>
      <sz val="12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6"/>
      <name val="Aptos Narrow"/>
      <family val="2"/>
      <charset val="186"/>
      <scheme val="minor"/>
    </font>
    <font>
      <b/>
      <sz val="11"/>
      <name val="Calibri"/>
      <family val="2"/>
      <charset val="186"/>
    </font>
    <font>
      <sz val="11"/>
      <color rgb="FFFF0000"/>
      <name val="Aptos Narrow"/>
      <family val="2"/>
      <scheme val="minor"/>
    </font>
    <font>
      <sz val="18"/>
      <color rgb="FF000000"/>
      <name val="Aptos Narrow"/>
      <family val="2"/>
    </font>
    <font>
      <sz val="14"/>
      <color rgb="FFFF0000"/>
      <name val="Times New Roman"/>
      <family val="1"/>
      <charset val="186"/>
    </font>
    <font>
      <b/>
      <sz val="18"/>
      <color rgb="FFFF0000"/>
      <name val="Times New Roman"/>
      <family val="1"/>
      <charset val="186"/>
    </font>
    <font>
      <b/>
      <i/>
      <sz val="12"/>
      <color theme="1"/>
      <name val="Aptos Narrow"/>
      <family val="2"/>
      <charset val="186"/>
      <scheme val="minor"/>
    </font>
    <font>
      <b/>
      <sz val="10"/>
      <name val="Times New Roman"/>
      <family val="1"/>
    </font>
    <font>
      <b/>
      <sz val="18"/>
      <color theme="1"/>
      <name val="Aptos Narrow"/>
      <family val="2"/>
      <scheme val="minor"/>
    </font>
    <font>
      <b/>
      <sz val="14"/>
      <color rgb="FF000000"/>
      <name val="Calibri"/>
      <family val="2"/>
      <charset val="186"/>
    </font>
    <font>
      <b/>
      <sz val="24"/>
      <color theme="1"/>
      <name val="Aptos Narrow"/>
      <family val="2"/>
      <charset val="186"/>
      <scheme val="minor"/>
    </font>
    <font>
      <b/>
      <sz val="26"/>
      <color rgb="FF000000"/>
      <name val="Aptos Narrow"/>
      <family val="2"/>
      <charset val="186"/>
      <scheme val="minor"/>
    </font>
    <font>
      <b/>
      <sz val="13"/>
      <name val="Times New Roman"/>
      <family val="1"/>
    </font>
    <font>
      <b/>
      <sz val="14"/>
      <color theme="1"/>
      <name val="Aptos Narrow"/>
      <family val="2"/>
      <scheme val="minor"/>
    </font>
    <font>
      <b/>
      <sz val="18"/>
      <name val="Calibri"/>
      <family val="2"/>
      <charset val="186"/>
    </font>
    <font>
      <sz val="18"/>
      <color rgb="FF000000"/>
      <name val="Calibri"/>
      <family val="2"/>
      <charset val="186"/>
    </font>
    <font>
      <b/>
      <sz val="20"/>
      <color theme="1"/>
      <name val="Aptos Narrow"/>
      <family val="2"/>
      <scheme val="minor"/>
    </font>
    <font>
      <b/>
      <i/>
      <sz val="16"/>
      <color theme="1"/>
      <name val="Aptos Narrow"/>
      <family val="2"/>
      <charset val="186"/>
      <scheme val="minor"/>
    </font>
    <font>
      <b/>
      <i/>
      <sz val="18"/>
      <color theme="1"/>
      <name val="Aptos Narrow"/>
      <family val="2"/>
      <charset val="186"/>
      <scheme val="minor"/>
    </font>
    <font>
      <i/>
      <sz val="16"/>
      <color theme="1"/>
      <name val="Aptos Narrow"/>
      <family val="2"/>
      <charset val="186"/>
      <scheme val="minor"/>
    </font>
    <font>
      <i/>
      <sz val="18"/>
      <color theme="1"/>
      <name val="Aptos Narrow"/>
      <family val="2"/>
      <charset val="186"/>
      <scheme val="minor"/>
    </font>
    <font>
      <b/>
      <sz val="22"/>
      <color theme="1"/>
      <name val="Times New Roman"/>
      <family val="1"/>
      <charset val="186"/>
    </font>
    <font>
      <i/>
      <sz val="14"/>
      <color rgb="FF000000"/>
      <name val="Times New Roman"/>
      <family val="1"/>
      <charset val="186"/>
    </font>
    <font>
      <b/>
      <sz val="20"/>
      <name val="Times New Roman"/>
      <family val="1"/>
      <charset val="186"/>
    </font>
    <font>
      <b/>
      <sz val="20"/>
      <color rgb="FF242424"/>
      <name val="Times New Roman"/>
      <family val="1"/>
      <charset val="186"/>
    </font>
    <font>
      <sz val="11"/>
      <color rgb="FF000000"/>
      <name val="Aptos Narrow"/>
      <family val="2"/>
      <scheme val="minor"/>
    </font>
    <font>
      <sz val="16"/>
      <name val="Times New Roman"/>
      <family val="1"/>
      <charset val="186"/>
    </font>
    <font>
      <sz val="15"/>
      <color rgb="FF000000"/>
      <name val="Aptos Narrow"/>
      <family val="2"/>
      <charset val="186"/>
      <scheme val="minor"/>
    </font>
    <font>
      <sz val="14"/>
      <name val="Calibri"/>
      <family val="1"/>
    </font>
    <font>
      <b/>
      <i/>
      <sz val="11"/>
      <color theme="1"/>
      <name val="Aptos Narrow"/>
      <family val="2"/>
      <scheme val="minor"/>
    </font>
    <font>
      <b/>
      <i/>
      <sz val="12"/>
      <color rgb="FF000000"/>
      <name val="Aptos Narrow"/>
      <family val="2"/>
      <charset val="204"/>
      <scheme val="minor"/>
    </font>
    <font>
      <b/>
      <i/>
      <sz val="12"/>
      <color rgb="FF000000"/>
      <name val="Aptos Narrow"/>
      <family val="2"/>
      <charset val="186"/>
      <scheme val="minor"/>
    </font>
    <font>
      <i/>
      <sz val="14"/>
      <color theme="1"/>
      <name val="Aptos Narrow"/>
      <family val="2"/>
      <scheme val="minor"/>
    </font>
    <font>
      <b/>
      <i/>
      <sz val="14"/>
      <color rgb="FF000000"/>
      <name val="Aptos Narrow"/>
      <family val="2"/>
      <scheme val="minor"/>
    </font>
    <font>
      <i/>
      <sz val="14"/>
      <color rgb="FF000000"/>
      <name val="Aptos Narrow"/>
      <family val="2"/>
      <scheme val="minor"/>
    </font>
    <font>
      <b/>
      <i/>
      <sz val="12"/>
      <name val="Calibri"/>
      <family val="2"/>
      <charset val="186"/>
    </font>
    <font>
      <b/>
      <i/>
      <sz val="18"/>
      <name val="Calibri"/>
      <family val="2"/>
      <charset val="186"/>
    </font>
    <font>
      <b/>
      <i/>
      <sz val="14"/>
      <color theme="1"/>
      <name val="Times New Roman"/>
      <family val="1"/>
      <charset val="186"/>
    </font>
    <font>
      <sz val="22"/>
      <name val="Aptos Narrow"/>
      <family val="2"/>
    </font>
    <font>
      <i/>
      <sz val="16"/>
      <name val="Calibri"/>
      <family val="2"/>
      <charset val="186"/>
    </font>
    <font>
      <b/>
      <sz val="16"/>
      <color rgb="FF000000"/>
      <name val="Calibri"/>
      <family val="2"/>
      <charset val="186"/>
    </font>
    <font>
      <sz val="18"/>
      <name val="Aptos Narrow"/>
      <family val="2"/>
    </font>
    <font>
      <b/>
      <sz val="24"/>
      <color rgb="FF000000"/>
      <name val="Aptos Narrow"/>
      <family val="2"/>
      <charset val="186"/>
      <scheme val="minor"/>
    </font>
    <font>
      <i/>
      <sz val="10"/>
      <color theme="1"/>
      <name val="Aptos Narrow"/>
      <family val="2"/>
      <scheme val="minor"/>
    </font>
    <font>
      <b/>
      <i/>
      <sz val="15"/>
      <color theme="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u/>
      <sz val="18"/>
      <color rgb="FF000000"/>
      <name val="Aptos Narrow"/>
      <family val="2"/>
      <charset val="186"/>
      <scheme val="minor"/>
    </font>
    <font>
      <sz val="11"/>
      <color rgb="FF000000"/>
      <name val="Aptos Narrow"/>
      <family val="2"/>
      <charset val="186"/>
      <scheme val="minor"/>
    </font>
    <font>
      <i/>
      <sz val="16"/>
      <color rgb="FF000000"/>
      <name val="Aptos Narrow"/>
      <family val="2"/>
      <scheme val="minor"/>
    </font>
    <font>
      <b/>
      <i/>
      <sz val="16"/>
      <color rgb="FF000000"/>
      <name val="Aptos Narrow"/>
      <family val="2"/>
      <scheme val="minor"/>
    </font>
    <font>
      <b/>
      <sz val="12"/>
      <color rgb="FF000000"/>
      <name val="Aptos Narrow"/>
      <family val="2"/>
    </font>
    <font>
      <b/>
      <sz val="24"/>
      <color theme="1"/>
      <name val="Aptos Narrow"/>
      <family val="2"/>
      <scheme val="minor"/>
    </font>
    <font>
      <b/>
      <sz val="24"/>
      <name val="Aptos Narrow"/>
      <family val="2"/>
      <scheme val="minor"/>
    </font>
    <font>
      <b/>
      <sz val="22"/>
      <name val="Aptos Narrow"/>
      <family val="2"/>
      <scheme val="minor"/>
    </font>
    <font>
      <b/>
      <sz val="24"/>
      <name val="Calibri"/>
      <family val="1"/>
    </font>
    <font>
      <sz val="25"/>
      <name val="Aptos Narrow"/>
      <family val="2"/>
    </font>
    <font>
      <sz val="23"/>
      <color theme="1"/>
      <name val="Aptos Narrow"/>
      <family val="2"/>
      <scheme val="minor"/>
    </font>
    <font>
      <b/>
      <sz val="23"/>
      <color theme="1"/>
      <name val="Aptos Narrow"/>
      <family val="2"/>
      <scheme val="minor"/>
    </font>
    <font>
      <sz val="23"/>
      <name val="Aptos Narrow"/>
      <family val="2"/>
    </font>
    <font>
      <b/>
      <sz val="23"/>
      <name val="Aptos Narrow"/>
      <family val="2"/>
      <scheme val="minor"/>
    </font>
    <font>
      <b/>
      <sz val="22"/>
      <name val="Times New Roman"/>
      <family val="1"/>
    </font>
    <font>
      <i/>
      <sz val="22"/>
      <color theme="1"/>
      <name val="Aptos Narrow"/>
      <family val="2"/>
      <charset val="186"/>
      <scheme val="minor"/>
    </font>
    <font>
      <b/>
      <i/>
      <sz val="22"/>
      <color theme="1"/>
      <name val="Aptos Narrow"/>
      <family val="2"/>
      <charset val="186"/>
      <scheme val="minor"/>
    </font>
    <font>
      <i/>
      <sz val="22"/>
      <color theme="1"/>
      <name val="Calibri"/>
      <family val="2"/>
      <charset val="186"/>
    </font>
    <font>
      <i/>
      <sz val="18"/>
      <name val="Aptos Narrow"/>
      <family val="2"/>
    </font>
    <font>
      <sz val="22"/>
      <name val="Aptos Narrow"/>
      <family val="2"/>
      <scheme val="minor"/>
    </font>
    <font>
      <sz val="22"/>
      <color rgb="FF000000"/>
      <name val="Aptos Narrow"/>
      <family val="2"/>
      <charset val="186"/>
      <scheme val="minor"/>
    </font>
    <font>
      <sz val="24"/>
      <color rgb="FF000000"/>
      <name val="Aptos Narrow"/>
      <family val="2"/>
      <charset val="204"/>
    </font>
    <font>
      <i/>
      <sz val="15"/>
      <color theme="1"/>
      <name val="Aptos Narrow"/>
      <family val="2"/>
      <charset val="186"/>
      <scheme val="minor"/>
    </font>
    <font>
      <b/>
      <i/>
      <sz val="15"/>
      <name val="Aptos Narrow"/>
      <family val="2"/>
      <charset val="186"/>
      <scheme val="minor"/>
    </font>
    <font>
      <i/>
      <sz val="15"/>
      <name val="Aptos Narrow"/>
      <family val="2"/>
      <charset val="186"/>
      <scheme val="minor"/>
    </font>
    <font>
      <b/>
      <i/>
      <sz val="15"/>
      <color rgb="FF000000"/>
      <name val="Aptos Narrow"/>
      <family val="2"/>
      <charset val="186"/>
      <scheme val="minor"/>
    </font>
    <font>
      <sz val="25"/>
      <color theme="1"/>
      <name val="Aptos Narrow"/>
      <family val="2"/>
    </font>
    <font>
      <sz val="23"/>
      <color rgb="FF000000"/>
      <name val="Aptos Narrow"/>
      <family val="2"/>
    </font>
    <font>
      <sz val="24"/>
      <name val="Calibri"/>
      <family val="1"/>
    </font>
    <font>
      <sz val="24"/>
      <color theme="1"/>
      <name val="Aptos Narrow"/>
      <family val="2"/>
      <scheme val="minor"/>
    </font>
    <font>
      <i/>
      <u/>
      <sz val="12"/>
      <color theme="1"/>
      <name val="Aptos Narrow"/>
      <family val="2"/>
      <scheme val="minor"/>
    </font>
    <font>
      <b/>
      <sz val="20"/>
      <name val="Calibri"/>
      <family val="1"/>
    </font>
    <font>
      <sz val="12"/>
      <name val="Aptos Narrow"/>
      <family val="2"/>
    </font>
    <font>
      <b/>
      <i/>
      <sz val="12"/>
      <name val="Aptos Narrow"/>
      <family val="2"/>
    </font>
    <font>
      <sz val="24"/>
      <name val="Aptos Narrow"/>
      <family val="2"/>
      <scheme val="minor"/>
    </font>
    <font>
      <b/>
      <sz val="11"/>
      <color rgb="FF000000"/>
      <name val="Aptos Narrow"/>
      <family val="2"/>
      <charset val="1"/>
    </font>
    <font>
      <sz val="16"/>
      <color rgb="FF000000"/>
      <name val="Aptos Narrow"/>
      <family val="2"/>
      <charset val="1"/>
    </font>
    <font>
      <sz val="20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sz val="11"/>
      <color theme="1"/>
      <name val="Aptos Narrow"/>
      <family val="2"/>
      <charset val="1"/>
    </font>
    <font>
      <sz val="16"/>
      <name val="Calibri"/>
      <family val="1"/>
    </font>
    <font>
      <sz val="18"/>
      <name val="Calibri"/>
      <family val="1"/>
    </font>
    <font>
      <b/>
      <sz val="14"/>
      <color rgb="FF000000"/>
      <name val="Aptos Narrow"/>
      <family val="2"/>
      <charset val="1"/>
    </font>
    <font>
      <b/>
      <sz val="24"/>
      <color rgb="FF000000"/>
      <name val="Aptos Narrow"/>
      <family val="2"/>
      <charset val="1"/>
    </font>
    <font>
      <sz val="20"/>
      <name val="Calibri"/>
      <family val="1"/>
    </font>
    <font>
      <sz val="26"/>
      <name val="Calibri"/>
      <family val="1"/>
    </font>
    <font>
      <sz val="24"/>
      <color rgb="FF000000"/>
      <name val="Calibri"/>
      <family val="1"/>
    </font>
    <font>
      <sz val="24"/>
      <color rgb="FF000000"/>
      <name val="Calibri"/>
      <family val="1"/>
      <charset val="204"/>
    </font>
    <font>
      <b/>
      <sz val="28"/>
      <name val="Times New Roman"/>
      <family val="1"/>
    </font>
    <font>
      <b/>
      <sz val="10"/>
      <color theme="1"/>
      <name val="Aptos Narrow"/>
      <family val="2"/>
      <scheme val="minor"/>
    </font>
    <font>
      <sz val="26"/>
      <color theme="1"/>
      <name val="Aptos Narrow"/>
      <family val="2"/>
      <charset val="186"/>
      <scheme val="minor"/>
    </font>
    <font>
      <sz val="20"/>
      <color theme="1"/>
      <name val="Aptos Narrow"/>
      <family val="2"/>
      <charset val="186"/>
      <scheme val="minor"/>
    </font>
    <font>
      <b/>
      <sz val="20"/>
      <color rgb="FF000000"/>
      <name val="Aptos Narrow"/>
      <family val="2"/>
      <charset val="186"/>
      <scheme val="minor"/>
    </font>
    <font>
      <b/>
      <sz val="26"/>
      <color rgb="FF000000"/>
      <name val="Times New Roman"/>
      <family val="1"/>
      <charset val="186"/>
    </font>
    <font>
      <b/>
      <sz val="26"/>
      <name val="Times New Roman"/>
      <family val="1"/>
      <charset val="186"/>
    </font>
    <font>
      <sz val="26"/>
      <color theme="1"/>
      <name val="Aptos Narrow"/>
      <family val="2"/>
      <scheme val="minor"/>
    </font>
    <font>
      <b/>
      <sz val="24"/>
      <name val="Aptos Narrow"/>
      <family val="2"/>
    </font>
    <font>
      <b/>
      <sz val="8"/>
      <color theme="1"/>
      <name val="Aptos Narrow"/>
      <family val="2"/>
      <scheme val="minor"/>
    </font>
    <font>
      <i/>
      <sz val="18"/>
      <name val="Aptos Narrow"/>
      <family val="2"/>
      <scheme val="minor"/>
    </font>
    <font>
      <i/>
      <sz val="18"/>
      <color theme="1"/>
      <name val="Aptos Narrow"/>
      <family val="2"/>
      <scheme val="minor"/>
    </font>
    <font>
      <b/>
      <i/>
      <sz val="18"/>
      <name val="Calibri"/>
      <family val="1"/>
    </font>
    <font>
      <i/>
      <sz val="18"/>
      <name val="Calibri"/>
      <family val="1"/>
    </font>
    <font>
      <b/>
      <sz val="10"/>
      <color rgb="FF000000"/>
      <name val="Aptos Narrow"/>
      <family val="2"/>
    </font>
    <font>
      <i/>
      <sz val="14"/>
      <color theme="1"/>
      <name val="Aptos Narrow"/>
      <family val="2"/>
      <charset val="186"/>
      <scheme val="minor"/>
    </font>
    <font>
      <b/>
      <i/>
      <sz val="22"/>
      <color rgb="FF000000"/>
      <name val="Times New Roman"/>
      <family val="1"/>
      <charset val="186"/>
    </font>
    <font>
      <b/>
      <i/>
      <sz val="14"/>
      <color theme="1"/>
      <name val="Aptos Narrow"/>
      <family val="2"/>
      <charset val="204"/>
      <scheme val="minor"/>
    </font>
    <font>
      <b/>
      <i/>
      <sz val="22"/>
      <name val="Times New Roman"/>
      <family val="1"/>
      <charset val="186"/>
    </font>
    <font>
      <b/>
      <i/>
      <sz val="12"/>
      <name val="Aptos Narrow"/>
      <family val="2"/>
      <charset val="204"/>
      <scheme val="minor"/>
    </font>
    <font>
      <b/>
      <i/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charset val="204"/>
      <scheme val="minor"/>
    </font>
    <font>
      <i/>
      <sz val="25"/>
      <color theme="1"/>
      <name val="Aptos Narrow"/>
      <family val="2"/>
      <charset val="186"/>
      <scheme val="minor"/>
    </font>
    <font>
      <i/>
      <sz val="14"/>
      <color rgb="FF000000"/>
      <name val="Aptos Narrow"/>
      <family val="2"/>
      <charset val="186"/>
      <scheme val="minor"/>
    </font>
    <font>
      <sz val="20"/>
      <color rgb="FF000000"/>
      <name val="Calibri"/>
      <family val="1"/>
    </font>
    <font>
      <i/>
      <sz val="12"/>
      <name val="Aptos Narrow"/>
      <family val="2"/>
    </font>
    <font>
      <i/>
      <sz val="14"/>
      <name val="Calibri"/>
      <family val="1"/>
    </font>
    <font>
      <i/>
      <sz val="12"/>
      <name val="Calibri"/>
      <family val="1"/>
    </font>
    <font>
      <sz val="24"/>
      <color theme="1"/>
      <name val="Aptos Narrow"/>
      <family val="2"/>
    </font>
    <font>
      <sz val="24"/>
      <name val="Aptos Narrow"/>
      <family val="2"/>
    </font>
    <font>
      <sz val="24"/>
      <color rgb="FF000000"/>
      <name val="Aptos Narrow"/>
      <family val="2"/>
    </font>
    <font>
      <sz val="20"/>
      <color rgb="FF000000"/>
      <name val="Aptos Narrow"/>
      <family val="2"/>
    </font>
    <font>
      <sz val="20"/>
      <name val="Aptos Narrow"/>
      <family val="2"/>
    </font>
    <font>
      <sz val="20"/>
      <color theme="1"/>
      <name val="Aptos Narrow"/>
      <family val="2"/>
    </font>
    <font>
      <sz val="24"/>
      <color rgb="FF000000"/>
      <name val="Aptos Narrow"/>
      <family val="2"/>
      <scheme val="minor"/>
    </font>
    <font>
      <i/>
      <sz val="20"/>
      <color theme="1"/>
      <name val="Aptos Narrow"/>
      <family val="2"/>
      <charset val="186"/>
      <scheme val="minor"/>
    </font>
    <font>
      <b/>
      <sz val="12"/>
      <name val="Calibri"/>
      <family val="1"/>
    </font>
    <font>
      <b/>
      <i/>
      <sz val="12"/>
      <name val="Calibri"/>
      <family val="1"/>
    </font>
    <font>
      <b/>
      <sz val="9"/>
      <color theme="1"/>
      <name val="Aptos Narrow"/>
      <family val="2"/>
      <scheme val="minor"/>
    </font>
    <font>
      <b/>
      <i/>
      <sz val="14"/>
      <color theme="1"/>
      <name val="Aptos Narrow"/>
      <family val="2"/>
      <charset val="186"/>
      <scheme val="minor"/>
    </font>
    <font>
      <b/>
      <i/>
      <sz val="14"/>
      <color rgb="FF000000"/>
      <name val="Aptos Narrow"/>
      <family val="2"/>
      <charset val="186"/>
      <scheme val="minor"/>
    </font>
    <font>
      <b/>
      <i/>
      <sz val="14"/>
      <name val="Calibri"/>
      <family val="1"/>
    </font>
    <font>
      <b/>
      <i/>
      <sz val="14"/>
      <color theme="1"/>
      <name val="Aptos Narrow"/>
      <family val="2"/>
      <scheme val="minor"/>
    </font>
    <font>
      <b/>
      <sz val="26"/>
      <name val="Calibri"/>
      <family val="1"/>
    </font>
    <font>
      <sz val="12"/>
      <name val="Calibri"/>
      <family val="1"/>
    </font>
    <font>
      <b/>
      <sz val="14"/>
      <color rgb="FF242424"/>
      <name val="Times New Roman"/>
      <family val="1"/>
      <charset val="204"/>
    </font>
    <font>
      <sz val="24"/>
      <color theme="1"/>
      <name val="Calibri"/>
      <family val="1"/>
    </font>
    <font>
      <sz val="24"/>
      <color theme="1"/>
      <name val="Aptos Narrow"/>
      <family val="2"/>
      <charset val="204"/>
    </font>
    <font>
      <i/>
      <sz val="10"/>
      <color theme="1"/>
      <name val="Aptos Narrow"/>
      <family val="2"/>
      <charset val="186"/>
      <scheme val="minor"/>
    </font>
    <font>
      <i/>
      <sz val="16"/>
      <color theme="1"/>
      <name val="Calibri"/>
      <family val="2"/>
      <charset val="186"/>
    </font>
    <font>
      <sz val="18"/>
      <color theme="1"/>
      <name val="Times New Roman"/>
      <family val="1"/>
      <charset val="186"/>
    </font>
    <font>
      <sz val="18"/>
      <name val="Times New Roman"/>
      <family val="1"/>
      <charset val="186"/>
    </font>
    <font>
      <i/>
      <sz val="18"/>
      <color theme="1"/>
      <name val="Times New Roman"/>
      <family val="1"/>
      <charset val="186"/>
    </font>
    <font>
      <sz val="28"/>
      <name val="Calibri"/>
      <family val="1"/>
    </font>
    <font>
      <sz val="28"/>
      <color theme="1"/>
      <name val="Aptos Narrow"/>
      <family val="2"/>
      <charset val="186"/>
      <scheme val="minor"/>
    </font>
    <font>
      <sz val="20"/>
      <color rgb="FF000000"/>
      <name val="Aptos Narrow"/>
      <family val="2"/>
      <scheme val="minor"/>
    </font>
    <font>
      <b/>
      <sz val="14"/>
      <name val="Calibri"/>
      <family val="1"/>
    </font>
    <font>
      <i/>
      <sz val="14"/>
      <color theme="1"/>
      <name val="Aptos Narrow"/>
      <family val="2"/>
      <charset val="1"/>
    </font>
    <font>
      <b/>
      <i/>
      <sz val="14"/>
      <color rgb="FF000000"/>
      <name val="Aptos Narrow"/>
      <family val="2"/>
      <charset val="1"/>
    </font>
    <font>
      <b/>
      <i/>
      <sz val="18"/>
      <name val="Times New Roman"/>
      <family val="1"/>
    </font>
    <font>
      <b/>
      <sz val="24"/>
      <name val="Times New Roman"/>
      <family val="1"/>
      <charset val="186"/>
    </font>
    <font>
      <b/>
      <sz val="24"/>
      <name val="Aptos Narrow"/>
      <family val="2"/>
      <charset val="186"/>
      <scheme val="minor"/>
    </font>
    <font>
      <sz val="24"/>
      <color theme="1"/>
      <name val="Aptos Narrow"/>
      <family val="2"/>
      <charset val="186"/>
      <scheme val="minor"/>
    </font>
    <font>
      <i/>
      <sz val="24"/>
      <color theme="1"/>
      <name val="Aptos Narrow"/>
      <family val="2"/>
      <charset val="186"/>
      <scheme val="minor"/>
    </font>
    <font>
      <b/>
      <sz val="26"/>
      <name val="Calibri"/>
      <family val="2"/>
      <charset val="186"/>
    </font>
    <font>
      <b/>
      <sz val="18"/>
      <color rgb="FFFF0000"/>
      <name val="Aptos Narrow"/>
      <family val="2"/>
      <scheme val="minor"/>
    </font>
    <font>
      <sz val="20"/>
      <color theme="1"/>
      <name val="Calibri"/>
      <family val="1"/>
    </font>
    <font>
      <sz val="16"/>
      <color theme="1"/>
      <name val="Times New Roman"/>
      <family val="1"/>
      <charset val="186"/>
    </font>
    <font>
      <sz val="16"/>
      <color rgb="FF333333"/>
      <name val="Times New Roman"/>
      <family val="1"/>
      <charset val="186"/>
    </font>
    <font>
      <i/>
      <sz val="16"/>
      <color theme="1"/>
      <name val="Times New Roman"/>
      <family val="1"/>
      <charset val="186"/>
    </font>
    <font>
      <sz val="16"/>
      <color rgb="FF000000"/>
      <name val="Aptos Narrow"/>
      <family val="2"/>
      <charset val="186"/>
      <scheme val="minor"/>
    </font>
    <font>
      <i/>
      <sz val="16"/>
      <color rgb="FF000000"/>
      <name val="Times New Roman"/>
      <family val="1"/>
      <charset val="186"/>
    </font>
    <font>
      <sz val="16"/>
      <color rgb="FF000000"/>
      <name val="Aptos Narrow"/>
      <family val="2"/>
      <scheme val="minor"/>
    </font>
    <font>
      <sz val="16"/>
      <color theme="1"/>
      <name val="Calibri"/>
      <family val="2"/>
      <charset val="186"/>
    </font>
    <font>
      <b/>
      <sz val="16"/>
      <color theme="1"/>
      <name val="Times New Roman"/>
      <family val="1"/>
      <charset val="186"/>
    </font>
    <font>
      <b/>
      <sz val="16"/>
      <color rgb="FF000000"/>
      <name val="Aptos Narrow"/>
      <family val="2"/>
      <charset val="186"/>
      <scheme val="minor"/>
    </font>
    <font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6"/>
      <color theme="1"/>
      <name val="Aptos Narrow"/>
      <family val="2"/>
      <charset val="204"/>
      <scheme val="minor"/>
    </font>
    <font>
      <b/>
      <i/>
      <sz val="16"/>
      <color theme="1"/>
      <name val="Aptos Narrow"/>
      <family val="2"/>
      <charset val="204"/>
      <scheme val="minor"/>
    </font>
    <font>
      <b/>
      <sz val="16"/>
      <color theme="1"/>
      <name val="Aptos Narrow"/>
      <family val="2"/>
      <charset val="204"/>
      <scheme val="minor"/>
    </font>
    <font>
      <b/>
      <sz val="16"/>
      <color rgb="FF00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rgb="FF000000"/>
      <name val="Aptos Narrow"/>
      <family val="2"/>
      <charset val="186"/>
      <scheme val="minor"/>
    </font>
    <font>
      <sz val="20"/>
      <color rgb="FF000000"/>
      <name val="Times New Roman"/>
      <family val="1"/>
      <charset val="186"/>
    </font>
    <font>
      <i/>
      <sz val="20"/>
      <color theme="1"/>
      <name val="Aptos Narrow"/>
      <family val="2"/>
      <scheme val="minor"/>
    </font>
    <font>
      <sz val="20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sz val="20"/>
      <name val="Aptos Narrow"/>
      <family val="2"/>
      <charset val="186"/>
      <scheme val="minor"/>
    </font>
    <font>
      <b/>
      <i/>
      <sz val="20"/>
      <color theme="1"/>
      <name val="Aptos Narrow"/>
      <family val="2"/>
      <charset val="186"/>
      <scheme val="minor"/>
    </font>
    <font>
      <sz val="20"/>
      <color rgb="FFFF0000"/>
      <name val="Aptos Narrow"/>
      <family val="2"/>
      <scheme val="minor"/>
    </font>
    <font>
      <sz val="20"/>
      <color rgb="FFFF0000"/>
      <name val="Aptos Narrow"/>
      <family val="2"/>
      <charset val="186"/>
      <scheme val="minor"/>
    </font>
    <font>
      <i/>
      <sz val="20"/>
      <name val="Aptos Narrow"/>
      <family val="2"/>
      <scheme val="minor"/>
    </font>
    <font>
      <i/>
      <sz val="20"/>
      <color rgb="FF000000"/>
      <name val="Aptos Narrow"/>
      <family val="2"/>
      <scheme val="minor"/>
    </font>
    <font>
      <b/>
      <sz val="20"/>
      <name val="Times New Roman"/>
      <family val="1"/>
    </font>
    <font>
      <b/>
      <sz val="20"/>
      <name val="Aptos Narrow"/>
      <family val="2"/>
      <charset val="186"/>
      <scheme val="minor"/>
    </font>
    <font>
      <b/>
      <sz val="20"/>
      <name val="Aptos Narrow"/>
      <family val="2"/>
    </font>
    <font>
      <sz val="16"/>
      <color rgb="FFFF0000"/>
      <name val="Times New Roman"/>
      <family val="1"/>
      <charset val="186"/>
    </font>
    <font>
      <sz val="16"/>
      <color rgb="FFFF0000"/>
      <name val="Aptos Narrow"/>
      <family val="2"/>
      <scheme val="minor"/>
    </font>
    <font>
      <sz val="16"/>
      <color rgb="FFFF0000"/>
      <name val="Aptos Narrow"/>
      <family val="2"/>
      <charset val="18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78" fillId="0" borderId="0"/>
    <xf numFmtId="0" fontId="178" fillId="0" borderId="0"/>
  </cellStyleXfs>
  <cellXfs count="1751">
    <xf numFmtId="0" fontId="0" fillId="0" borderId="0" xfId="0"/>
    <xf numFmtId="0" fontId="2" fillId="0" borderId="0" xfId="1" applyFont="1"/>
    <xf numFmtId="0" fontId="2" fillId="0" borderId="0" xfId="0" applyFont="1"/>
    <xf numFmtId="0" fontId="6" fillId="2" borderId="0" xfId="1" applyFont="1" applyFill="1"/>
    <xf numFmtId="0" fontId="6" fillId="3" borderId="0" xfId="1" applyFont="1" applyFill="1"/>
    <xf numFmtId="0" fontId="7" fillId="0" borderId="0" xfId="1" applyFont="1"/>
    <xf numFmtId="0" fontId="7" fillId="3" borderId="0" xfId="1" applyFont="1" applyFill="1"/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0" xfId="0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164" fontId="7" fillId="0" borderId="0" xfId="0" applyNumberFormat="1" applyFont="1"/>
    <xf numFmtId="20" fontId="7" fillId="0" borderId="0" xfId="1" applyNumberFormat="1" applyFont="1" applyAlignment="1">
      <alignment horizontal="center"/>
    </xf>
    <xf numFmtId="20" fontId="9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164" fontId="7" fillId="0" borderId="0" xfId="1" applyNumberFormat="1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14" fontId="14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19" fillId="0" borderId="0" xfId="0" applyFont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20" fontId="31" fillId="4" borderId="0" xfId="0" applyNumberFormat="1" applyFont="1" applyFill="1"/>
    <xf numFmtId="0" fontId="23" fillId="4" borderId="0" xfId="0" applyFont="1" applyFill="1"/>
    <xf numFmtId="20" fontId="23" fillId="4" borderId="0" xfId="0" applyNumberFormat="1" applyFont="1" applyFill="1"/>
    <xf numFmtId="0" fontId="32" fillId="0" borderId="0" xfId="0" applyFont="1"/>
    <xf numFmtId="0" fontId="20" fillId="2" borderId="0" xfId="0" applyFont="1" applyFill="1"/>
    <xf numFmtId="0" fontId="28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/>
    </xf>
    <xf numFmtId="0" fontId="37" fillId="0" borderId="0" xfId="0" applyFont="1"/>
    <xf numFmtId="0" fontId="38" fillId="0" borderId="0" xfId="1" applyFont="1" applyAlignment="1">
      <alignment horizontal="center"/>
    </xf>
    <xf numFmtId="0" fontId="41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32" fillId="2" borderId="0" xfId="0" applyFont="1" applyFill="1"/>
    <xf numFmtId="0" fontId="32" fillId="0" borderId="0" xfId="2" applyFont="1" applyAlignment="1">
      <alignment horizontal="center"/>
    </xf>
    <xf numFmtId="0" fontId="1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41" fillId="2" borderId="0" xfId="0" applyFont="1" applyFill="1" applyAlignment="1">
      <alignment horizontal="left"/>
    </xf>
    <xf numFmtId="0" fontId="42" fillId="0" borderId="0" xfId="0" applyFont="1"/>
    <xf numFmtId="0" fontId="16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45" fillId="0" borderId="0" xfId="0" applyFont="1"/>
    <xf numFmtId="0" fontId="3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6" fillId="0" borderId="0" xfId="0" applyFont="1"/>
    <xf numFmtId="0" fontId="3" fillId="2" borderId="0" xfId="0" applyFont="1" applyFill="1" applyAlignment="1">
      <alignment horizontal="left"/>
    </xf>
    <xf numFmtId="0" fontId="44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0" borderId="0" xfId="2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2" fillId="2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48" fillId="0" borderId="0" xfId="0" applyFont="1"/>
    <xf numFmtId="0" fontId="7" fillId="0" borderId="0" xfId="0" applyFont="1" applyAlignment="1">
      <alignment horizontal="left"/>
    </xf>
    <xf numFmtId="0" fontId="4" fillId="0" borderId="0" xfId="0" applyFont="1"/>
    <xf numFmtId="0" fontId="50" fillId="0" borderId="0" xfId="0" applyFont="1"/>
    <xf numFmtId="0" fontId="50" fillId="0" borderId="0" xfId="0" applyFont="1" applyAlignment="1">
      <alignment vertical="center" wrapText="1"/>
    </xf>
    <xf numFmtId="0" fontId="51" fillId="0" borderId="0" xfId="0" applyFont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56" fillId="0" borderId="0" xfId="0" applyFont="1"/>
    <xf numFmtId="0" fontId="58" fillId="0" borderId="0" xfId="0" applyFont="1" applyAlignment="1">
      <alignment horizontal="center"/>
    </xf>
    <xf numFmtId="165" fontId="7" fillId="0" borderId="0" xfId="0" applyNumberFormat="1" applyFont="1"/>
    <xf numFmtId="165" fontId="7" fillId="0" borderId="0" xfId="1" applyNumberFormat="1" applyFont="1"/>
    <xf numFmtId="165" fontId="55" fillId="0" borderId="1" xfId="0" applyNumberFormat="1" applyFont="1" applyBorder="1" applyAlignment="1">
      <alignment horizontal="center"/>
    </xf>
    <xf numFmtId="0" fontId="61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6" fillId="0" borderId="0" xfId="0" applyFont="1"/>
    <xf numFmtId="0" fontId="67" fillId="0" borderId="0" xfId="0" applyFont="1"/>
    <xf numFmtId="0" fontId="68" fillId="0" borderId="0" xfId="0" applyFont="1"/>
    <xf numFmtId="0" fontId="63" fillId="0" borderId="0" xfId="0" applyFont="1" applyAlignment="1">
      <alignment horizontal="center"/>
    </xf>
    <xf numFmtId="0" fontId="67" fillId="0" borderId="0" xfId="1" applyFont="1"/>
    <xf numFmtId="0" fontId="62" fillId="0" borderId="0" xfId="1" applyFont="1" applyAlignment="1">
      <alignment horizontal="center"/>
    </xf>
    <xf numFmtId="0" fontId="67" fillId="2" borderId="0" xfId="0" applyFont="1" applyFill="1"/>
    <xf numFmtId="0" fontId="72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20" fontId="73" fillId="4" borderId="26" xfId="0" applyNumberFormat="1" applyFont="1" applyFill="1" applyBorder="1" applyAlignment="1">
      <alignment horizontal="center"/>
    </xf>
    <xf numFmtId="20" fontId="67" fillId="0" borderId="0" xfId="1" applyNumberFormat="1" applyFont="1"/>
    <xf numFmtId="0" fontId="62" fillId="2" borderId="1" xfId="0" applyFont="1" applyFill="1" applyBorder="1" applyAlignment="1">
      <alignment horizontal="center"/>
    </xf>
    <xf numFmtId="20" fontId="67" fillId="2" borderId="3" xfId="0" applyNumberFormat="1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68" fillId="0" borderId="0" xfId="0" applyFont="1" applyAlignment="1">
      <alignment horizontal="center"/>
    </xf>
    <xf numFmtId="0" fontId="69" fillId="0" borderId="0" xfId="1" applyFont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78" fillId="2" borderId="7" xfId="0" applyFont="1" applyFill="1" applyBorder="1" applyAlignment="1">
      <alignment horizontal="center"/>
    </xf>
    <xf numFmtId="0" fontId="80" fillId="0" borderId="0" xfId="0" applyFont="1"/>
    <xf numFmtId="0" fontId="7" fillId="0" borderId="0" xfId="0" applyFont="1" applyAlignment="1">
      <alignment horizontal="center" vertical="center"/>
    </xf>
    <xf numFmtId="20" fontId="74" fillId="0" borderId="18" xfId="0" applyNumberFormat="1" applyFont="1" applyBorder="1" applyAlignment="1">
      <alignment horizontal="center" vertical="center"/>
    </xf>
    <xf numFmtId="0" fontId="72" fillId="0" borderId="0" xfId="0" applyFont="1"/>
    <xf numFmtId="0" fontId="65" fillId="2" borderId="0" xfId="0" applyFont="1" applyFill="1"/>
    <xf numFmtId="0" fontId="65" fillId="0" borderId="0" xfId="0" applyFont="1"/>
    <xf numFmtId="0" fontId="70" fillId="0" borderId="0" xfId="0" applyFont="1"/>
    <xf numFmtId="0" fontId="41" fillId="0" borderId="0" xfId="0" applyFont="1"/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2" fillId="4" borderId="39" xfId="0" applyFont="1" applyFill="1" applyBorder="1" applyAlignment="1">
      <alignment horizontal="center"/>
    </xf>
    <xf numFmtId="20" fontId="87" fillId="0" borderId="1" xfId="1" applyNumberFormat="1" applyFont="1" applyBorder="1" applyAlignment="1">
      <alignment horizontal="center" vertical="center"/>
    </xf>
    <xf numFmtId="0" fontId="86" fillId="0" borderId="7" xfId="1" applyFont="1" applyBorder="1" applyAlignment="1">
      <alignment horizontal="center"/>
    </xf>
    <xf numFmtId="0" fontId="85" fillId="0" borderId="7" xfId="1" applyFont="1" applyBorder="1" applyAlignment="1">
      <alignment horizontal="center"/>
    </xf>
    <xf numFmtId="0" fontId="85" fillId="0" borderId="1" xfId="1" applyFont="1" applyBorder="1" applyAlignment="1">
      <alignment horizontal="center"/>
    </xf>
    <xf numFmtId="20" fontId="87" fillId="0" borderId="1" xfId="0" applyNumberFormat="1" applyFont="1" applyBorder="1" applyAlignment="1">
      <alignment horizontal="center" vertical="center"/>
    </xf>
    <xf numFmtId="20" fontId="87" fillId="0" borderId="7" xfId="0" applyNumberFormat="1" applyFont="1" applyBorder="1" applyAlignment="1">
      <alignment horizontal="center" vertical="center"/>
    </xf>
    <xf numFmtId="20" fontId="85" fillId="0" borderId="7" xfId="1" applyNumberFormat="1" applyFont="1" applyBorder="1" applyAlignment="1">
      <alignment horizontal="center"/>
    </xf>
    <xf numFmtId="20" fontId="85" fillId="0" borderId="1" xfId="1" applyNumberFormat="1" applyFont="1" applyBorder="1" applyAlignment="1">
      <alignment horizontal="center"/>
    </xf>
    <xf numFmtId="20" fontId="85" fillId="2" borderId="1" xfId="1" applyNumberFormat="1" applyFont="1" applyFill="1" applyBorder="1" applyAlignment="1">
      <alignment horizontal="center"/>
    </xf>
    <xf numFmtId="20" fontId="85" fillId="2" borderId="7" xfId="1" applyNumberFormat="1" applyFont="1" applyFill="1" applyBorder="1" applyAlignment="1">
      <alignment horizontal="center"/>
    </xf>
    <xf numFmtId="20" fontId="85" fillId="4" borderId="1" xfId="0" applyNumberFormat="1" applyFont="1" applyFill="1" applyBorder="1" applyAlignment="1">
      <alignment horizontal="center"/>
    </xf>
    <xf numFmtId="20" fontId="85" fillId="4" borderId="7" xfId="0" applyNumberFormat="1" applyFont="1" applyFill="1" applyBorder="1" applyAlignment="1">
      <alignment horizontal="center"/>
    </xf>
    <xf numFmtId="0" fontId="85" fillId="4" borderId="1" xfId="0" applyFont="1" applyFill="1" applyBorder="1" applyAlignment="1">
      <alignment horizontal="center"/>
    </xf>
    <xf numFmtId="0" fontId="85" fillId="4" borderId="7" xfId="0" applyFont="1" applyFill="1" applyBorder="1" applyAlignment="1">
      <alignment horizontal="center"/>
    </xf>
    <xf numFmtId="20" fontId="85" fillId="4" borderId="13" xfId="0" applyNumberFormat="1" applyFont="1" applyFill="1" applyBorder="1" applyAlignment="1">
      <alignment horizontal="center"/>
    </xf>
    <xf numFmtId="0" fontId="83" fillId="0" borderId="1" xfId="1" applyFont="1" applyBorder="1" applyAlignment="1">
      <alignment horizontal="center"/>
    </xf>
    <xf numFmtId="0" fontId="83" fillId="2" borderId="1" xfId="1" applyFont="1" applyFill="1" applyBorder="1" applyAlignment="1">
      <alignment horizontal="center"/>
    </xf>
    <xf numFmtId="20" fontId="7" fillId="0" borderId="0" xfId="1" applyNumberFormat="1" applyFont="1"/>
    <xf numFmtId="164" fontId="5" fillId="3" borderId="0" xfId="1" applyNumberFormat="1" applyFont="1" applyFill="1" applyAlignment="1">
      <alignment horizontal="center"/>
    </xf>
    <xf numFmtId="0" fontId="88" fillId="2" borderId="10" xfId="0" applyFont="1" applyFill="1" applyBorder="1" applyAlignment="1">
      <alignment horizontal="center" vertical="center"/>
    </xf>
    <xf numFmtId="0" fontId="88" fillId="2" borderId="19" xfId="0" applyFont="1" applyFill="1" applyBorder="1" applyAlignment="1">
      <alignment horizontal="center" vertical="center"/>
    </xf>
    <xf numFmtId="0" fontId="88" fillId="2" borderId="38" xfId="0" applyFont="1" applyFill="1" applyBorder="1" applyAlignment="1">
      <alignment horizontal="center" vertical="center"/>
    </xf>
    <xf numFmtId="20" fontId="88" fillId="0" borderId="12" xfId="1" applyNumberFormat="1" applyFont="1" applyBorder="1" applyAlignment="1">
      <alignment horizontal="center" vertical="center"/>
    </xf>
    <xf numFmtId="20" fontId="88" fillId="0" borderId="1" xfId="1" applyNumberFormat="1" applyFont="1" applyBorder="1" applyAlignment="1">
      <alignment horizontal="center" vertical="center"/>
    </xf>
    <xf numFmtId="0" fontId="88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8" fillId="2" borderId="12" xfId="0" applyFont="1" applyFill="1" applyBorder="1" applyAlignment="1">
      <alignment horizontal="center" vertical="center"/>
    </xf>
    <xf numFmtId="0" fontId="88" fillId="2" borderId="1" xfId="0" applyFont="1" applyFill="1" applyBorder="1" applyAlignment="1">
      <alignment horizontal="center" vertical="center"/>
    </xf>
    <xf numFmtId="20" fontId="88" fillId="0" borderId="12" xfId="0" applyNumberFormat="1" applyFont="1" applyBorder="1" applyAlignment="1">
      <alignment horizontal="center" vertical="center"/>
    </xf>
    <xf numFmtId="20" fontId="88" fillId="0" borderId="1" xfId="0" applyNumberFormat="1" applyFont="1" applyBorder="1" applyAlignment="1">
      <alignment horizontal="center" vertical="center"/>
    </xf>
    <xf numFmtId="20" fontId="88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88" fillId="2" borderId="7" xfId="0" applyNumberFormat="1" applyFont="1" applyFill="1" applyBorder="1" applyAlignment="1">
      <alignment horizontal="center" vertical="center"/>
    </xf>
    <xf numFmtId="0" fontId="88" fillId="0" borderId="12" xfId="0" applyFont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20" fontId="88" fillId="2" borderId="1" xfId="0" applyNumberFormat="1" applyFont="1" applyFill="1" applyBorder="1" applyAlignment="1">
      <alignment horizontal="center" vertical="center"/>
    </xf>
    <xf numFmtId="20" fontId="88" fillId="0" borderId="3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90" fillId="0" borderId="0" xfId="0" applyFont="1" applyAlignment="1">
      <alignment horizontal="left"/>
    </xf>
    <xf numFmtId="20" fontId="92" fillId="0" borderId="0" xfId="0" applyNumberFormat="1" applyFont="1" applyAlignment="1">
      <alignment horizontal="left" vertical="center"/>
    </xf>
    <xf numFmtId="20" fontId="89" fillId="0" borderId="0" xfId="0" applyNumberFormat="1" applyFont="1" applyAlignment="1">
      <alignment horizontal="center"/>
    </xf>
    <xf numFmtId="0" fontId="89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93" fillId="0" borderId="0" xfId="0" applyFont="1" applyAlignment="1">
      <alignment horizontal="center"/>
    </xf>
    <xf numFmtId="20" fontId="91" fillId="0" borderId="0" xfId="0" applyNumberFormat="1" applyFont="1" applyAlignment="1">
      <alignment horizontal="center"/>
    </xf>
    <xf numFmtId="0" fontId="92" fillId="0" borderId="0" xfId="0" applyFont="1" applyAlignment="1">
      <alignment vertical="center"/>
    </xf>
    <xf numFmtId="165" fontId="93" fillId="0" borderId="0" xfId="0" applyNumberFormat="1" applyFont="1" applyAlignment="1">
      <alignment horizontal="center"/>
    </xf>
    <xf numFmtId="165" fontId="52" fillId="0" borderId="5" xfId="0" applyNumberFormat="1" applyFont="1" applyBorder="1" applyAlignment="1">
      <alignment horizontal="center"/>
    </xf>
    <xf numFmtId="165" fontId="95" fillId="0" borderId="5" xfId="0" applyNumberFormat="1" applyFont="1" applyBorder="1" applyAlignment="1">
      <alignment horizontal="center"/>
    </xf>
    <xf numFmtId="0" fontId="42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0" fontId="96" fillId="0" borderId="0" xfId="0" applyFont="1"/>
    <xf numFmtId="20" fontId="14" fillId="0" borderId="0" xfId="0" applyNumberFormat="1" applyFont="1"/>
    <xf numFmtId="20" fontId="15" fillId="0" borderId="0" xfId="0" applyNumberFormat="1" applyFont="1"/>
    <xf numFmtId="20" fontId="14" fillId="2" borderId="0" xfId="0" applyNumberFormat="1" applyFont="1" applyFill="1"/>
    <xf numFmtId="0" fontId="14" fillId="2" borderId="0" xfId="0" applyFont="1" applyFill="1"/>
    <xf numFmtId="16" fontId="14" fillId="2" borderId="0" xfId="0" applyNumberFormat="1" applyFont="1" applyFill="1"/>
    <xf numFmtId="0" fontId="97" fillId="0" borderId="0" xfId="0" applyFont="1" applyAlignment="1">
      <alignment vertical="center"/>
    </xf>
    <xf numFmtId="0" fontId="97" fillId="0" borderId="0" xfId="0" applyFont="1"/>
    <xf numFmtId="0" fontId="32" fillId="0" borderId="0" xfId="0" applyFont="1" applyAlignment="1">
      <alignment horizontal="center"/>
    </xf>
    <xf numFmtId="20" fontId="49" fillId="0" borderId="0" xfId="0" applyNumberFormat="1" applyFont="1" applyAlignment="1">
      <alignment horizontal="center"/>
    </xf>
    <xf numFmtId="0" fontId="17" fillId="0" borderId="0" xfId="0" applyFont="1"/>
    <xf numFmtId="0" fontId="101" fillId="0" borderId="0" xfId="0" applyFont="1"/>
    <xf numFmtId="0" fontId="25" fillId="0" borderId="0" xfId="1" applyFont="1" applyAlignment="1">
      <alignment horizontal="center" vertical="center"/>
    </xf>
    <xf numFmtId="20" fontId="7" fillId="0" borderId="0" xfId="2" applyNumberFormat="1" applyFont="1" applyAlignment="1">
      <alignment horizontal="center"/>
    </xf>
    <xf numFmtId="0" fontId="60" fillId="0" borderId="0" xfId="0" applyFont="1"/>
    <xf numFmtId="0" fontId="47" fillId="0" borderId="0" xfId="0" applyFont="1" applyAlignment="1">
      <alignment horizontal="left" vertical="center"/>
    </xf>
    <xf numFmtId="0" fontId="104" fillId="0" borderId="0" xfId="0" applyFont="1" applyAlignment="1">
      <alignment vertical="center"/>
    </xf>
    <xf numFmtId="0" fontId="104" fillId="0" borderId="0" xfId="0" applyFont="1"/>
    <xf numFmtId="0" fontId="107" fillId="0" borderId="0" xfId="0" applyFont="1"/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/>
    <xf numFmtId="0" fontId="108" fillId="0" borderId="0" xfId="0" applyFont="1"/>
    <xf numFmtId="0" fontId="11" fillId="0" borderId="0" xfId="0" applyFont="1" applyAlignment="1">
      <alignment horizontal="left" vertical="center"/>
    </xf>
    <xf numFmtId="0" fontId="36" fillId="0" borderId="0" xfId="0" applyFont="1" applyAlignment="1">
      <alignment horizontal="center"/>
    </xf>
    <xf numFmtId="0" fontId="109" fillId="0" borderId="0" xfId="0" applyFont="1"/>
    <xf numFmtId="0" fontId="109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12" fillId="0" borderId="0" xfId="0" applyFont="1" applyAlignment="1">
      <alignment horizontal="center"/>
    </xf>
    <xf numFmtId="0" fontId="110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4" fillId="2" borderId="0" xfId="0" applyFont="1" applyFill="1" applyAlignment="1">
      <alignment horizontal="center"/>
    </xf>
    <xf numFmtId="0" fontId="113" fillId="2" borderId="0" xfId="0" applyFont="1" applyFill="1" applyAlignment="1">
      <alignment horizontal="center"/>
    </xf>
    <xf numFmtId="0" fontId="114" fillId="0" borderId="0" xfId="0" applyFont="1" applyAlignment="1">
      <alignment horizontal="center"/>
    </xf>
    <xf numFmtId="0" fontId="116" fillId="0" borderId="0" xfId="0" applyFont="1" applyAlignment="1">
      <alignment horizontal="center"/>
    </xf>
    <xf numFmtId="0" fontId="102" fillId="0" borderId="0" xfId="0" applyFont="1" applyAlignment="1">
      <alignment horizontal="center" vertical="center"/>
    </xf>
    <xf numFmtId="0" fontId="1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23" fillId="0" borderId="5" xfId="0" applyFont="1" applyBorder="1" applyAlignment="1">
      <alignment horizontal="center"/>
    </xf>
    <xf numFmtId="0" fontId="117" fillId="2" borderId="0" xfId="0" applyFont="1" applyFill="1" applyAlignment="1">
      <alignment vertical="center"/>
    </xf>
    <xf numFmtId="0" fontId="39" fillId="0" borderId="0" xfId="0" applyFont="1"/>
    <xf numFmtId="0" fontId="36" fillId="0" borderId="0" xfId="0" applyFont="1"/>
    <xf numFmtId="0" fontId="125" fillId="0" borderId="0" xfId="0" applyFont="1"/>
    <xf numFmtId="0" fontId="126" fillId="0" borderId="0" xfId="0" applyFont="1"/>
    <xf numFmtId="0" fontId="127" fillId="0" borderId="0" xfId="0" applyFont="1"/>
    <xf numFmtId="0" fontId="128" fillId="0" borderId="0" xfId="0" applyFont="1"/>
    <xf numFmtId="0" fontId="130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0" fillId="0" borderId="0" xfId="0" applyFont="1" applyAlignment="1">
      <alignment horizontal="left"/>
    </xf>
    <xf numFmtId="0" fontId="36" fillId="0" borderId="0" xfId="0" applyFont="1" applyAlignment="1">
      <alignment vertical="center"/>
    </xf>
    <xf numFmtId="0" fontId="125" fillId="0" borderId="0" xfId="0" applyFont="1" applyAlignment="1">
      <alignment vertical="center"/>
    </xf>
    <xf numFmtId="0" fontId="136" fillId="0" borderId="0" xfId="0" applyFont="1"/>
    <xf numFmtId="0" fontId="137" fillId="0" borderId="0" xfId="0" applyFont="1" applyAlignment="1">
      <alignment horizontal="center"/>
    </xf>
    <xf numFmtId="0" fontId="138" fillId="0" borderId="0" xfId="0" applyFont="1" applyAlignment="1">
      <alignment horizontal="right"/>
    </xf>
    <xf numFmtId="0" fontId="117" fillId="2" borderId="0" xfId="0" applyFont="1" applyFill="1" applyAlignment="1">
      <alignment horizontal="center" vertical="center"/>
    </xf>
    <xf numFmtId="0" fontId="103" fillId="3" borderId="17" xfId="0" applyFont="1" applyFill="1" applyBorder="1" applyAlignment="1">
      <alignment horizontal="center"/>
    </xf>
    <xf numFmtId="20" fontId="103" fillId="3" borderId="40" xfId="0" applyNumberFormat="1" applyFont="1" applyFill="1" applyBorder="1" applyAlignment="1">
      <alignment horizontal="center"/>
    </xf>
    <xf numFmtId="20" fontId="103" fillId="3" borderId="41" xfId="0" applyNumberFormat="1" applyFont="1" applyFill="1" applyBorder="1" applyAlignment="1">
      <alignment horizontal="center"/>
    </xf>
    <xf numFmtId="0" fontId="140" fillId="0" borderId="0" xfId="0" applyFont="1"/>
    <xf numFmtId="0" fontId="140" fillId="0" borderId="0" xfId="0" applyFont="1" applyAlignment="1">
      <alignment horizontal="center"/>
    </xf>
    <xf numFmtId="0" fontId="142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7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center"/>
    </xf>
    <xf numFmtId="20" fontId="49" fillId="0" borderId="0" xfId="1" applyNumberFormat="1" applyFont="1" applyAlignment="1">
      <alignment horizontal="center"/>
    </xf>
    <xf numFmtId="0" fontId="75" fillId="0" borderId="7" xfId="0" applyFont="1" applyBorder="1" applyAlignment="1">
      <alignment horizontal="center" vertical="center"/>
    </xf>
    <xf numFmtId="0" fontId="83" fillId="0" borderId="7" xfId="1" applyFont="1" applyBorder="1" applyAlignment="1">
      <alignment horizontal="center"/>
    </xf>
    <xf numFmtId="0" fontId="83" fillId="2" borderId="7" xfId="1" applyFont="1" applyFill="1" applyBorder="1" applyAlignment="1">
      <alignment horizontal="center"/>
    </xf>
    <xf numFmtId="0" fontId="83" fillId="4" borderId="7" xfId="0" applyFont="1" applyFill="1" applyBorder="1" applyAlignment="1">
      <alignment horizontal="center"/>
    </xf>
    <xf numFmtId="20" fontId="67" fillId="2" borderId="30" xfId="0" applyNumberFormat="1" applyFont="1" applyFill="1" applyBorder="1" applyAlignment="1">
      <alignment horizontal="center"/>
    </xf>
    <xf numFmtId="0" fontId="62" fillId="2" borderId="18" xfId="0" applyFont="1" applyFill="1" applyBorder="1" applyAlignment="1">
      <alignment horizontal="center"/>
    </xf>
    <xf numFmtId="0" fontId="78" fillId="2" borderId="39" xfId="0" applyFont="1" applyFill="1" applyBorder="1" applyAlignment="1">
      <alignment horizontal="center"/>
    </xf>
    <xf numFmtId="20" fontId="103" fillId="2" borderId="23" xfId="0" applyNumberFormat="1" applyFont="1" applyFill="1" applyBorder="1" applyAlignment="1">
      <alignment horizontal="center"/>
    </xf>
    <xf numFmtId="20" fontId="103" fillId="2" borderId="40" xfId="0" applyNumberFormat="1" applyFont="1" applyFill="1" applyBorder="1" applyAlignment="1">
      <alignment horizontal="center"/>
    </xf>
    <xf numFmtId="20" fontId="103" fillId="2" borderId="41" xfId="0" applyNumberFormat="1" applyFont="1" applyFill="1" applyBorder="1" applyAlignment="1">
      <alignment horizontal="center"/>
    </xf>
    <xf numFmtId="0" fontId="49" fillId="0" borderId="0" xfId="0" applyFont="1"/>
    <xf numFmtId="0" fontId="147" fillId="2" borderId="1" xfId="1" applyFont="1" applyFill="1" applyBorder="1" applyAlignment="1">
      <alignment horizontal="center"/>
    </xf>
    <xf numFmtId="0" fontId="145" fillId="2" borderId="1" xfId="0" applyFont="1" applyFill="1" applyBorder="1" applyAlignment="1">
      <alignment horizontal="center"/>
    </xf>
    <xf numFmtId="0" fontId="83" fillId="0" borderId="6" xfId="1" applyFont="1" applyBorder="1" applyAlignment="1">
      <alignment horizontal="center"/>
    </xf>
    <xf numFmtId="0" fontId="83" fillId="0" borderId="58" xfId="1" applyFont="1" applyBorder="1" applyAlignment="1">
      <alignment horizontal="center"/>
    </xf>
    <xf numFmtId="20" fontId="49" fillId="2" borderId="0" xfId="1" applyNumberFormat="1" applyFont="1" applyFill="1" applyAlignment="1">
      <alignment horizontal="center"/>
    </xf>
    <xf numFmtId="20" fontId="53" fillId="0" borderId="0" xfId="0" applyNumberFormat="1" applyFont="1"/>
    <xf numFmtId="20" fontId="49" fillId="0" borderId="0" xfId="1" applyNumberFormat="1" applyFont="1" applyAlignment="1">
      <alignment horizontal="center" vertical="top"/>
    </xf>
    <xf numFmtId="20" fontId="49" fillId="2" borderId="0" xfId="1" applyNumberFormat="1" applyFont="1" applyFill="1" applyAlignment="1">
      <alignment horizontal="center" vertical="top"/>
    </xf>
    <xf numFmtId="20" fontId="53" fillId="0" borderId="0" xfId="0" applyNumberFormat="1" applyFont="1" applyAlignment="1">
      <alignment vertical="top"/>
    </xf>
    <xf numFmtId="0" fontId="151" fillId="0" borderId="0" xfId="0" applyFont="1" applyAlignment="1">
      <alignment horizontal="center" vertical="center" wrapText="1"/>
    </xf>
    <xf numFmtId="0" fontId="151" fillId="0" borderId="0" xfId="0" applyFont="1" applyAlignment="1">
      <alignment horizontal="left" vertical="center" wrapText="1"/>
    </xf>
    <xf numFmtId="20" fontId="0" fillId="0" borderId="0" xfId="0" applyNumberFormat="1" applyAlignment="1">
      <alignment horizontal="center"/>
    </xf>
    <xf numFmtId="0" fontId="151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20" fontId="109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164" fontId="3" fillId="3" borderId="0" xfId="1" applyNumberFormat="1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29" fillId="2" borderId="0" xfId="0" applyFont="1" applyFill="1" applyAlignment="1">
      <alignment horizontal="center" vertical="center"/>
    </xf>
    <xf numFmtId="0" fontId="155" fillId="0" borderId="0" xfId="0" applyFont="1" applyAlignment="1">
      <alignment vertical="center"/>
    </xf>
    <xf numFmtId="20" fontId="154" fillId="0" borderId="0" xfId="0" applyNumberFormat="1" applyFont="1"/>
    <xf numFmtId="0" fontId="154" fillId="0" borderId="0" xfId="0" applyFont="1"/>
    <xf numFmtId="0" fontId="4" fillId="0" borderId="7" xfId="0" applyFont="1" applyBorder="1" applyAlignment="1">
      <alignment horizontal="center"/>
    </xf>
    <xf numFmtId="165" fontId="2" fillId="0" borderId="0" xfId="0" applyNumberFormat="1" applyFont="1"/>
    <xf numFmtId="0" fontId="41" fillId="2" borderId="0" xfId="0" applyFont="1" applyFill="1"/>
    <xf numFmtId="0" fontId="4" fillId="2" borderId="3" xfId="0" applyFont="1" applyFill="1" applyBorder="1" applyAlignment="1">
      <alignment horizontal="center"/>
    </xf>
    <xf numFmtId="0" fontId="157" fillId="0" borderId="0" xfId="0" applyFont="1" applyAlignment="1">
      <alignment vertical="center" wrapText="1"/>
    </xf>
    <xf numFmtId="0" fontId="62" fillId="3" borderId="65" xfId="1" applyFont="1" applyFill="1" applyBorder="1" applyAlignment="1">
      <alignment horizontal="center"/>
    </xf>
    <xf numFmtId="0" fontId="62" fillId="3" borderId="48" xfId="1" applyFont="1" applyFill="1" applyBorder="1" applyAlignment="1">
      <alignment horizontal="center" vertical="center"/>
    </xf>
    <xf numFmtId="0" fontId="74" fillId="0" borderId="62" xfId="0" applyFont="1" applyBorder="1" applyAlignment="1">
      <alignment horizontal="center"/>
    </xf>
    <xf numFmtId="20" fontId="73" fillId="0" borderId="83" xfId="0" applyNumberFormat="1" applyFont="1" applyBorder="1" applyAlignment="1">
      <alignment horizontal="center"/>
    </xf>
    <xf numFmtId="20" fontId="73" fillId="0" borderId="63" xfId="0" applyNumberFormat="1" applyFont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4" fillId="0" borderId="0" xfId="0" applyFont="1" applyAlignment="1">
      <alignment horizontal="center"/>
    </xf>
    <xf numFmtId="0" fontId="21" fillId="0" borderId="0" xfId="0" applyFont="1"/>
    <xf numFmtId="0" fontId="69" fillId="0" borderId="7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39" xfId="0" applyFont="1" applyBorder="1" applyAlignment="1">
      <alignment horizontal="center"/>
    </xf>
    <xf numFmtId="0" fontId="96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20" fontId="99" fillId="0" borderId="0" xfId="0" applyNumberFormat="1" applyFont="1" applyAlignment="1">
      <alignment horizontal="center"/>
    </xf>
    <xf numFmtId="0" fontId="164" fillId="0" borderId="0" xfId="0" applyFont="1" applyAlignment="1">
      <alignment vertical="center"/>
    </xf>
    <xf numFmtId="20" fontId="165" fillId="0" borderId="0" xfId="0" applyNumberFormat="1" applyFont="1" applyAlignment="1">
      <alignment horizontal="center"/>
    </xf>
    <xf numFmtId="0" fontId="165" fillId="0" borderId="0" xfId="0" applyFont="1" applyAlignment="1">
      <alignment horizontal="center"/>
    </xf>
    <xf numFmtId="0" fontId="166" fillId="0" borderId="0" xfId="0" applyFont="1" applyAlignment="1">
      <alignment horizontal="left"/>
    </xf>
    <xf numFmtId="165" fontId="52" fillId="0" borderId="9" xfId="0" applyNumberFormat="1" applyFont="1" applyBorder="1" applyAlignment="1">
      <alignment horizontal="center"/>
    </xf>
    <xf numFmtId="165" fontId="95" fillId="0" borderId="9" xfId="0" applyNumberFormat="1" applyFont="1" applyBorder="1" applyAlignment="1">
      <alignment horizontal="center"/>
    </xf>
    <xf numFmtId="165" fontId="54" fillId="0" borderId="1" xfId="0" applyNumberFormat="1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122" fillId="0" borderId="1" xfId="0" applyFont="1" applyBorder="1" applyAlignment="1">
      <alignment horizontal="center"/>
    </xf>
    <xf numFmtId="165" fontId="95" fillId="0" borderId="12" xfId="0" applyNumberFormat="1" applyFont="1" applyBorder="1" applyAlignment="1">
      <alignment horizontal="center"/>
    </xf>
    <xf numFmtId="165" fontId="52" fillId="0" borderId="12" xfId="0" applyNumberFormat="1" applyFont="1" applyBorder="1" applyAlignment="1">
      <alignment horizontal="center"/>
    </xf>
    <xf numFmtId="0" fontId="54" fillId="0" borderId="12" xfId="0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0" fontId="144" fillId="2" borderId="0" xfId="0" applyFont="1" applyFill="1" applyAlignment="1">
      <alignment horizontal="center" vertical="center"/>
    </xf>
    <xf numFmtId="164" fontId="144" fillId="2" borderId="0" xfId="0" applyNumberFormat="1" applyFont="1" applyFill="1" applyAlignment="1">
      <alignment horizontal="center" vertical="center"/>
    </xf>
    <xf numFmtId="166" fontId="144" fillId="2" borderId="0" xfId="0" applyNumberFormat="1" applyFont="1" applyFill="1" applyAlignment="1">
      <alignment horizontal="center" vertical="center"/>
    </xf>
    <xf numFmtId="0" fontId="169" fillId="5" borderId="0" xfId="0" applyFont="1" applyFill="1"/>
    <xf numFmtId="0" fontId="170" fillId="5" borderId="0" xfId="0" applyFont="1" applyFill="1" applyAlignment="1">
      <alignment horizontal="center"/>
    </xf>
    <xf numFmtId="0" fontId="73" fillId="0" borderId="0" xfId="0" applyFont="1" applyAlignment="1">
      <alignment horizontal="left"/>
    </xf>
    <xf numFmtId="0" fontId="81" fillId="0" borderId="0" xfId="0" applyFont="1"/>
    <xf numFmtId="0" fontId="48" fillId="0" borderId="0" xfId="0" applyFont="1" applyAlignment="1">
      <alignment horizontal="center"/>
    </xf>
    <xf numFmtId="0" fontId="171" fillId="0" borderId="0" xfId="0" applyFont="1" applyAlignment="1">
      <alignment horizontal="center"/>
    </xf>
    <xf numFmtId="0" fontId="145" fillId="5" borderId="49" xfId="0" applyFont="1" applyFill="1" applyBorder="1" applyAlignment="1">
      <alignment horizontal="center" vertical="center"/>
    </xf>
    <xf numFmtId="0" fontId="145" fillId="5" borderId="80" xfId="0" applyFont="1" applyFill="1" applyBorder="1" applyAlignment="1">
      <alignment horizontal="center" vertical="center"/>
    </xf>
    <xf numFmtId="0" fontId="82" fillId="4" borderId="18" xfId="0" applyFont="1" applyFill="1" applyBorder="1" applyAlignment="1">
      <alignment horizontal="center"/>
    </xf>
    <xf numFmtId="0" fontId="169" fillId="0" borderId="0" xfId="0" applyFont="1"/>
    <xf numFmtId="0" fontId="169" fillId="5" borderId="0" xfId="0" applyFont="1" applyFill="1" applyAlignment="1">
      <alignment horizontal="center"/>
    </xf>
    <xf numFmtId="0" fontId="27" fillId="0" borderId="0" xfId="0" applyFont="1" applyAlignment="1">
      <alignment horizontal="right"/>
    </xf>
    <xf numFmtId="0" fontId="172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150" fillId="0" borderId="0" xfId="0" applyFont="1"/>
    <xf numFmtId="0" fontId="4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174" fillId="0" borderId="0" xfId="0" applyFont="1"/>
    <xf numFmtId="0" fontId="79" fillId="0" borderId="0" xfId="0" applyFont="1"/>
    <xf numFmtId="0" fontId="102" fillId="0" borderId="0" xfId="0" applyFont="1" applyAlignment="1">
      <alignment horizontal="left"/>
    </xf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177" fillId="0" borderId="0" xfId="0" applyFont="1" applyAlignment="1">
      <alignment vertical="center" wrapText="1"/>
    </xf>
    <xf numFmtId="0" fontId="177" fillId="0" borderId="0" xfId="0" applyFont="1" applyAlignment="1">
      <alignment vertical="center"/>
    </xf>
    <xf numFmtId="0" fontId="67" fillId="0" borderId="0" xfId="1" applyFont="1" applyAlignment="1">
      <alignment horizontal="right"/>
    </xf>
    <xf numFmtId="0" fontId="49" fillId="0" borderId="0" xfId="0" applyFont="1" applyAlignment="1">
      <alignment horizontal="center"/>
    </xf>
    <xf numFmtId="165" fontId="52" fillId="0" borderId="20" xfId="0" applyNumberFormat="1" applyFont="1" applyBorder="1" applyAlignment="1">
      <alignment horizontal="center"/>
    </xf>
    <xf numFmtId="165" fontId="52" fillId="0" borderId="85" xfId="0" applyNumberFormat="1" applyFont="1" applyBorder="1" applyAlignment="1">
      <alignment horizontal="center"/>
    </xf>
    <xf numFmtId="0" fontId="83" fillId="0" borderId="38" xfId="1" applyFont="1" applyBorder="1" applyAlignment="1">
      <alignment horizontal="center"/>
    </xf>
    <xf numFmtId="0" fontId="179" fillId="0" borderId="7" xfId="0" applyFont="1" applyBorder="1" applyAlignment="1">
      <alignment horizontal="center"/>
    </xf>
    <xf numFmtId="0" fontId="179" fillId="0" borderId="8" xfId="0" applyFont="1" applyBorder="1" applyAlignment="1">
      <alignment horizontal="center"/>
    </xf>
    <xf numFmtId="0" fontId="179" fillId="0" borderId="39" xfId="0" applyFont="1" applyBorder="1" applyAlignment="1">
      <alignment horizontal="center"/>
    </xf>
    <xf numFmtId="0" fontId="179" fillId="0" borderId="16" xfId="0" applyFont="1" applyBorder="1" applyAlignment="1">
      <alignment horizontal="center"/>
    </xf>
    <xf numFmtId="0" fontId="179" fillId="0" borderId="19" xfId="0" applyFont="1" applyBorder="1" applyAlignment="1">
      <alignment horizontal="center"/>
    </xf>
    <xf numFmtId="0" fontId="179" fillId="0" borderId="38" xfId="0" applyFont="1" applyBorder="1" applyAlignment="1">
      <alignment horizontal="center"/>
    </xf>
    <xf numFmtId="0" fontId="179" fillId="0" borderId="3" xfId="0" applyFont="1" applyBorder="1" applyAlignment="1">
      <alignment horizontal="center"/>
    </xf>
    <xf numFmtId="0" fontId="179" fillId="0" borderId="1" xfId="0" applyFont="1" applyBorder="1" applyAlignment="1">
      <alignment horizontal="center"/>
    </xf>
    <xf numFmtId="0" fontId="179" fillId="0" borderId="2" xfId="0" applyFont="1" applyBorder="1" applyAlignment="1">
      <alignment horizontal="center"/>
    </xf>
    <xf numFmtId="0" fontId="179" fillId="0" borderId="18" xfId="0" applyFont="1" applyBorder="1" applyAlignment="1">
      <alignment horizontal="center"/>
    </xf>
    <xf numFmtId="0" fontId="88" fillId="4" borderId="26" xfId="0" applyFont="1" applyFill="1" applyBorder="1" applyAlignment="1">
      <alignment horizontal="center"/>
    </xf>
    <xf numFmtId="0" fontId="182" fillId="0" borderId="0" xfId="0" applyFont="1"/>
    <xf numFmtId="0" fontId="183" fillId="0" borderId="0" xfId="0" applyFont="1"/>
    <xf numFmtId="0" fontId="184" fillId="0" borderId="0" xfId="0" applyFont="1"/>
    <xf numFmtId="0" fontId="185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20" fontId="21" fillId="0" borderId="0" xfId="0" applyNumberFormat="1" applyFont="1"/>
    <xf numFmtId="0" fontId="187" fillId="0" borderId="0" xfId="0" applyFont="1"/>
    <xf numFmtId="0" fontId="153" fillId="0" borderId="0" xfId="0" applyFont="1" applyAlignment="1">
      <alignment horizontal="center"/>
    </xf>
    <xf numFmtId="0" fontId="99" fillId="0" borderId="0" xfId="0" applyFont="1" applyAlignment="1">
      <alignment horizontal="center"/>
    </xf>
    <xf numFmtId="20" fontId="153" fillId="0" borderId="0" xfId="0" applyNumberFormat="1" applyFont="1" applyAlignment="1">
      <alignment horizontal="center"/>
    </xf>
    <xf numFmtId="20" fontId="89" fillId="2" borderId="0" xfId="0" applyNumberFormat="1" applyFont="1" applyFill="1" applyAlignment="1">
      <alignment horizontal="center"/>
    </xf>
    <xf numFmtId="20" fontId="2" fillId="2" borderId="0" xfId="0" applyNumberFormat="1" applyFont="1" applyFill="1" applyAlignment="1">
      <alignment horizontal="center"/>
    </xf>
    <xf numFmtId="0" fontId="54" fillId="0" borderId="7" xfId="0" applyFont="1" applyBorder="1" applyAlignment="1">
      <alignment horizontal="center"/>
    </xf>
    <xf numFmtId="0" fontId="122" fillId="0" borderId="7" xfId="0" applyFont="1" applyBorder="1" applyAlignment="1">
      <alignment horizontal="center"/>
    </xf>
    <xf numFmtId="0" fontId="189" fillId="5" borderId="0" xfId="0" applyFont="1" applyFill="1" applyAlignment="1">
      <alignment horizontal="center" vertical="center"/>
    </xf>
    <xf numFmtId="0" fontId="190" fillId="5" borderId="0" xfId="0" applyFont="1" applyFill="1" applyAlignment="1">
      <alignment horizontal="center" vertical="center"/>
    </xf>
    <xf numFmtId="165" fontId="52" fillId="0" borderId="42" xfId="0" applyNumberFormat="1" applyFont="1" applyBorder="1" applyAlignment="1">
      <alignment horizontal="center"/>
    </xf>
    <xf numFmtId="0" fontId="49" fillId="0" borderId="6" xfId="0" applyFont="1" applyBorder="1"/>
    <xf numFmtId="0" fontId="49" fillId="0" borderId="58" xfId="0" applyFont="1" applyBorder="1"/>
    <xf numFmtId="0" fontId="167" fillId="5" borderId="0" xfId="0" applyFont="1" applyFill="1" applyAlignment="1">
      <alignment horizontal="center"/>
    </xf>
    <xf numFmtId="0" fontId="169" fillId="5" borderId="0" xfId="0" applyFont="1" applyFill="1" applyAlignment="1">
      <alignment horizontal="center" vertical="center"/>
    </xf>
    <xf numFmtId="0" fontId="123" fillId="0" borderId="9" xfId="0" applyFont="1" applyBorder="1" applyAlignment="1">
      <alignment horizontal="center"/>
    </xf>
    <xf numFmtId="0" fontId="168" fillId="5" borderId="0" xfId="0" applyFont="1" applyFill="1"/>
    <xf numFmtId="0" fontId="170" fillId="0" borderId="0" xfId="0" applyFont="1" applyAlignment="1">
      <alignment horizontal="center"/>
    </xf>
    <xf numFmtId="0" fontId="168" fillId="0" borderId="0" xfId="0" applyFont="1"/>
    <xf numFmtId="20" fontId="141" fillId="0" borderId="21" xfId="0" applyNumberFormat="1" applyFont="1" applyBorder="1" applyAlignment="1">
      <alignment horizontal="center" vertical="center"/>
    </xf>
    <xf numFmtId="20" fontId="141" fillId="0" borderId="27" xfId="0" applyNumberFormat="1" applyFont="1" applyBorder="1" applyAlignment="1">
      <alignment horizontal="center" vertical="center"/>
    </xf>
    <xf numFmtId="0" fontId="144" fillId="5" borderId="24" xfId="0" applyFont="1" applyFill="1" applyBorder="1" applyAlignment="1">
      <alignment horizontal="center" vertical="center"/>
    </xf>
    <xf numFmtId="0" fontId="144" fillId="5" borderId="21" xfId="0" applyFont="1" applyFill="1" applyBorder="1" applyAlignment="1">
      <alignment horizontal="center" vertical="center"/>
    </xf>
    <xf numFmtId="164" fontId="144" fillId="5" borderId="21" xfId="0" applyNumberFormat="1" applyFont="1" applyFill="1" applyBorder="1" applyAlignment="1">
      <alignment horizontal="center" vertical="center"/>
    </xf>
    <xf numFmtId="166" fontId="144" fillId="5" borderId="45" xfId="0" applyNumberFormat="1" applyFont="1" applyFill="1" applyBorder="1" applyAlignment="1">
      <alignment horizontal="center" vertical="center"/>
    </xf>
    <xf numFmtId="0" fontId="167" fillId="5" borderId="0" xfId="0" applyFont="1" applyFill="1" applyAlignment="1">
      <alignment horizontal="center" vertical="center"/>
    </xf>
    <xf numFmtId="0" fontId="169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139" fillId="3" borderId="17" xfId="0" applyFont="1" applyFill="1" applyBorder="1" applyAlignment="1">
      <alignment horizontal="center"/>
    </xf>
    <xf numFmtId="0" fontId="139" fillId="3" borderId="40" xfId="0" applyFont="1" applyFill="1" applyBorder="1" applyAlignment="1">
      <alignment horizontal="center"/>
    </xf>
    <xf numFmtId="0" fontId="139" fillId="3" borderId="41" xfId="0" applyFont="1" applyFill="1" applyBorder="1" applyAlignment="1">
      <alignment horizontal="center"/>
    </xf>
    <xf numFmtId="20" fontId="49" fillId="0" borderId="24" xfId="0" applyNumberFormat="1" applyFont="1" applyBorder="1" applyAlignment="1">
      <alignment horizontal="center"/>
    </xf>
    <xf numFmtId="20" fontId="49" fillId="0" borderId="21" xfId="0" applyNumberFormat="1" applyFont="1" applyBorder="1" applyAlignment="1">
      <alignment horizontal="center"/>
    </xf>
    <xf numFmtId="0" fontId="169" fillId="6" borderId="0" xfId="0" applyFont="1" applyFill="1" applyAlignment="1">
      <alignment horizontal="center" vertical="top"/>
    </xf>
    <xf numFmtId="0" fontId="167" fillId="6" borderId="0" xfId="0" applyFont="1" applyFill="1" applyAlignment="1">
      <alignment horizontal="center" vertical="top"/>
    </xf>
    <xf numFmtId="0" fontId="169" fillId="0" borderId="0" xfId="0" applyFont="1" applyAlignment="1">
      <alignment horizontal="center" vertical="top"/>
    </xf>
    <xf numFmtId="0" fontId="169" fillId="5" borderId="0" xfId="0" applyFont="1" applyFill="1" applyAlignment="1">
      <alignment horizontal="center" vertical="top"/>
    </xf>
    <xf numFmtId="0" fontId="167" fillId="5" borderId="0" xfId="0" applyFont="1" applyFill="1"/>
    <xf numFmtId="0" fontId="145" fillId="5" borderId="80" xfId="1" applyFont="1" applyFill="1" applyBorder="1" applyAlignment="1">
      <alignment horizontal="center" vertical="center"/>
    </xf>
    <xf numFmtId="20" fontId="49" fillId="0" borderId="21" xfId="0" applyNumberFormat="1" applyFont="1" applyBorder="1" applyAlignment="1">
      <alignment horizontal="center" vertical="center"/>
    </xf>
    <xf numFmtId="20" fontId="170" fillId="0" borderId="0" xfId="1" applyNumberFormat="1" applyFont="1" applyAlignment="1">
      <alignment horizontal="center"/>
    </xf>
    <xf numFmtId="0" fontId="170" fillId="0" borderId="0" xfId="1" applyFont="1" applyAlignment="1">
      <alignment horizontal="center"/>
    </xf>
    <xf numFmtId="20" fontId="170" fillId="0" borderId="0" xfId="0" applyNumberFormat="1" applyFont="1"/>
    <xf numFmtId="0" fontId="170" fillId="0" borderId="0" xfId="0" applyFont="1"/>
    <xf numFmtId="0" fontId="169" fillId="5" borderId="0" xfId="1" applyFont="1" applyFill="1" applyAlignment="1">
      <alignment horizontal="center" vertical="center"/>
    </xf>
    <xf numFmtId="0" fontId="86" fillId="0" borderId="2" xfId="1" applyFont="1" applyBorder="1" applyAlignment="1">
      <alignment horizontal="center"/>
    </xf>
    <xf numFmtId="0" fontId="86" fillId="0" borderId="8" xfId="1" applyFont="1" applyBorder="1" applyAlignment="1">
      <alignment horizontal="center"/>
    </xf>
    <xf numFmtId="0" fontId="167" fillId="5" borderId="0" xfId="0" applyFont="1" applyFill="1" applyAlignment="1">
      <alignment horizontal="left"/>
    </xf>
    <xf numFmtId="164" fontId="144" fillId="5" borderId="36" xfId="0" applyNumberFormat="1" applyFont="1" applyFill="1" applyBorder="1" applyAlignment="1">
      <alignment horizontal="center" vertical="center"/>
    </xf>
    <xf numFmtId="20" fontId="141" fillId="0" borderId="25" xfId="0" applyNumberFormat="1" applyFont="1" applyBorder="1" applyAlignment="1">
      <alignment horizontal="center" vertical="center"/>
    </xf>
    <xf numFmtId="0" fontId="169" fillId="6" borderId="0" xfId="0" applyFont="1" applyFill="1" applyAlignment="1">
      <alignment horizontal="center" vertical="center"/>
    </xf>
    <xf numFmtId="0" fontId="145" fillId="5" borderId="45" xfId="0" applyFont="1" applyFill="1" applyBorder="1" applyAlignment="1">
      <alignment horizontal="center" vertical="center"/>
    </xf>
    <xf numFmtId="0" fontId="69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 vertical="center"/>
    </xf>
    <xf numFmtId="0" fontId="81" fillId="0" borderId="1" xfId="0" applyFont="1" applyBorder="1"/>
    <xf numFmtId="0" fontId="2" fillId="5" borderId="51" xfId="1" applyFont="1" applyFill="1" applyBorder="1" applyAlignment="1">
      <alignment horizontal="center"/>
    </xf>
    <xf numFmtId="0" fontId="2" fillId="5" borderId="49" xfId="1" applyFont="1" applyFill="1" applyBorder="1" applyAlignment="1">
      <alignment horizontal="center"/>
    </xf>
    <xf numFmtId="0" fontId="2" fillId="5" borderId="80" xfId="1" applyFont="1" applyFill="1" applyBorder="1" applyAlignment="1">
      <alignment horizontal="center"/>
    </xf>
    <xf numFmtId="20" fontId="55" fillId="0" borderId="51" xfId="1" applyNumberFormat="1" applyFont="1" applyBorder="1" applyAlignment="1">
      <alignment horizontal="center"/>
    </xf>
    <xf numFmtId="20" fontId="49" fillId="0" borderId="49" xfId="1" applyNumberFormat="1" applyFont="1" applyBorder="1" applyAlignment="1">
      <alignment horizontal="center"/>
    </xf>
    <xf numFmtId="165" fontId="49" fillId="0" borderId="50" xfId="1" applyNumberFormat="1" applyFont="1" applyBorder="1" applyAlignment="1">
      <alignment horizontal="center"/>
    </xf>
    <xf numFmtId="0" fontId="167" fillId="5" borderId="0" xfId="0" applyFont="1" applyFill="1" applyAlignment="1">
      <alignment horizontal="left" vertical="center"/>
    </xf>
    <xf numFmtId="0" fontId="145" fillId="0" borderId="0" xfId="1" applyFont="1" applyAlignment="1">
      <alignment horizontal="center"/>
    </xf>
    <xf numFmtId="165" fontId="49" fillId="0" borderId="0" xfId="0" applyNumberFormat="1" applyFont="1" applyAlignment="1">
      <alignment horizontal="center" vertical="top"/>
    </xf>
    <xf numFmtId="165" fontId="49" fillId="0" borderId="51" xfId="0" applyNumberFormat="1" applyFont="1" applyBorder="1" applyAlignment="1">
      <alignment horizontal="center" vertical="center"/>
    </xf>
    <xf numFmtId="165" fontId="49" fillId="0" borderId="49" xfId="0" applyNumberFormat="1" applyFont="1" applyBorder="1" applyAlignment="1">
      <alignment horizontal="center" vertical="center"/>
    </xf>
    <xf numFmtId="165" fontId="49" fillId="0" borderId="50" xfId="0" applyNumberFormat="1" applyFont="1" applyBorder="1" applyAlignment="1">
      <alignment horizontal="center" vertical="center"/>
    </xf>
    <xf numFmtId="0" fontId="88" fillId="2" borderId="89" xfId="0" applyFont="1" applyFill="1" applyBorder="1" applyAlignment="1">
      <alignment horizontal="center" vertical="center"/>
    </xf>
    <xf numFmtId="0" fontId="88" fillId="2" borderId="90" xfId="0" applyFont="1" applyFill="1" applyBorder="1" applyAlignment="1">
      <alignment horizontal="center" vertical="center"/>
    </xf>
    <xf numFmtId="0" fontId="88" fillId="2" borderId="92" xfId="0" applyFont="1" applyFill="1" applyBorder="1" applyAlignment="1">
      <alignment horizontal="center" vertical="center"/>
    </xf>
    <xf numFmtId="20" fontId="88" fillId="0" borderId="92" xfId="0" applyNumberFormat="1" applyFont="1" applyBorder="1" applyAlignment="1">
      <alignment horizontal="center" vertical="center"/>
    </xf>
    <xf numFmtId="20" fontId="88" fillId="2" borderId="92" xfId="0" applyNumberFormat="1" applyFont="1" applyFill="1" applyBorder="1" applyAlignment="1">
      <alignment horizontal="center" vertical="center"/>
    </xf>
    <xf numFmtId="0" fontId="3" fillId="3" borderId="94" xfId="0" applyFont="1" applyFill="1" applyBorder="1" applyAlignment="1">
      <alignment horizontal="center" vertical="center"/>
    </xf>
    <xf numFmtId="20" fontId="88" fillId="0" borderId="95" xfId="0" applyNumberFormat="1" applyFont="1" applyBorder="1" applyAlignment="1">
      <alignment horizontal="center" vertical="center"/>
    </xf>
    <xf numFmtId="0" fontId="10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109" fillId="0" borderId="0" xfId="0" applyNumberFormat="1" applyFont="1" applyAlignment="1">
      <alignment horizontal="center" vertical="center"/>
    </xf>
    <xf numFmtId="0" fontId="156" fillId="0" borderId="4" xfId="0" applyFont="1" applyBorder="1" applyAlignment="1">
      <alignment horizontal="center"/>
    </xf>
    <xf numFmtId="0" fontId="181" fillId="0" borderId="3" xfId="0" applyFont="1" applyBorder="1" applyAlignment="1">
      <alignment horizontal="center"/>
    </xf>
    <xf numFmtId="0" fontId="181" fillId="0" borderId="46" xfId="0" applyFont="1" applyBorder="1" applyAlignment="1">
      <alignment horizontal="center"/>
    </xf>
    <xf numFmtId="0" fontId="12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14" fontId="27" fillId="0" borderId="0" xfId="0" applyNumberFormat="1" applyFont="1" applyAlignment="1">
      <alignment horizontal="right" wrapText="1"/>
    </xf>
    <xf numFmtId="0" fontId="17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4" fillId="2" borderId="70" xfId="0" applyFont="1" applyFill="1" applyBorder="1" applyAlignment="1">
      <alignment horizontal="center" vertical="center"/>
    </xf>
    <xf numFmtId="0" fontId="159" fillId="0" borderId="77" xfId="0" applyFont="1" applyBorder="1" applyAlignment="1">
      <alignment horizontal="center" vertical="center"/>
    </xf>
    <xf numFmtId="2" fontId="167" fillId="5" borderId="0" xfId="0" applyNumberFormat="1" applyFont="1" applyFill="1" applyAlignment="1">
      <alignment horizontal="left"/>
    </xf>
    <xf numFmtId="0" fontId="86" fillId="0" borderId="19" xfId="1" applyFont="1" applyBorder="1" applyAlignment="1">
      <alignment horizontal="center"/>
    </xf>
    <xf numFmtId="0" fontId="86" fillId="0" borderId="11" xfId="1" applyFont="1" applyBorder="1" applyAlignment="1">
      <alignment horizontal="center"/>
    </xf>
    <xf numFmtId="0" fontId="86" fillId="0" borderId="13" xfId="1" applyFont="1" applyBorder="1" applyAlignment="1">
      <alignment horizontal="center"/>
    </xf>
    <xf numFmtId="0" fontId="193" fillId="0" borderId="13" xfId="0" applyFont="1" applyBorder="1"/>
    <xf numFmtId="0" fontId="193" fillId="0" borderId="1" xfId="0" applyFont="1" applyBorder="1" applyAlignment="1">
      <alignment horizontal="center"/>
    </xf>
    <xf numFmtId="20" fontId="87" fillId="0" borderId="13" xfId="0" applyNumberFormat="1" applyFont="1" applyBorder="1" applyAlignment="1">
      <alignment horizontal="center" vertical="center"/>
    </xf>
    <xf numFmtId="20" fontId="193" fillId="0" borderId="13" xfId="0" applyNumberFormat="1" applyFont="1" applyBorder="1" applyAlignment="1">
      <alignment horizontal="center"/>
    </xf>
    <xf numFmtId="20" fontId="193" fillId="0" borderId="1" xfId="0" applyNumberFormat="1" applyFont="1" applyBorder="1" applyAlignment="1">
      <alignment horizontal="center"/>
    </xf>
    <xf numFmtId="165" fontId="85" fillId="0" borderId="1" xfId="0" applyNumberFormat="1" applyFont="1" applyBorder="1" applyAlignment="1">
      <alignment horizontal="center"/>
    </xf>
    <xf numFmtId="20" fontId="85" fillId="0" borderId="13" xfId="1" applyNumberFormat="1" applyFont="1" applyBorder="1" applyAlignment="1">
      <alignment horizontal="center"/>
    </xf>
    <xf numFmtId="20" fontId="85" fillId="2" borderId="13" xfId="1" applyNumberFormat="1" applyFont="1" applyFill="1" applyBorder="1" applyAlignment="1">
      <alignment horizontal="center"/>
    </xf>
    <xf numFmtId="165" fontId="85" fillId="0" borderId="1" xfId="0" applyNumberFormat="1" applyFont="1" applyBorder="1" applyAlignment="1">
      <alignment horizontal="center" vertical="center"/>
    </xf>
    <xf numFmtId="165" fontId="85" fillId="0" borderId="18" xfId="0" applyNumberFormat="1" applyFont="1" applyBorder="1" applyAlignment="1">
      <alignment horizontal="center" vertical="center"/>
    </xf>
    <xf numFmtId="0" fontId="193" fillId="0" borderId="15" xfId="0" applyFont="1" applyBorder="1"/>
    <xf numFmtId="0" fontId="83" fillId="0" borderId="2" xfId="1" applyFont="1" applyBorder="1" applyAlignment="1">
      <alignment horizontal="center"/>
    </xf>
    <xf numFmtId="0" fontId="145" fillId="5" borderId="21" xfId="1" applyFont="1" applyFill="1" applyBorder="1" applyAlignment="1">
      <alignment horizontal="center" vertical="center"/>
    </xf>
    <xf numFmtId="0" fontId="145" fillId="5" borderId="45" xfId="1" applyFont="1" applyFill="1" applyBorder="1" applyAlignment="1">
      <alignment horizontal="center" vertical="center"/>
    </xf>
    <xf numFmtId="0" fontId="195" fillId="5" borderId="21" xfId="0" applyFont="1" applyFill="1" applyBorder="1" applyAlignment="1">
      <alignment horizontal="center" vertical="center"/>
    </xf>
    <xf numFmtId="0" fontId="108" fillId="5" borderId="21" xfId="0" applyFont="1" applyFill="1" applyBorder="1" applyAlignment="1">
      <alignment horizontal="center" vertical="center"/>
    </xf>
    <xf numFmtId="0" fontId="108" fillId="0" borderId="0" xfId="0" applyFont="1" applyAlignment="1">
      <alignment horizontal="center"/>
    </xf>
    <xf numFmtId="20" fontId="108" fillId="0" borderId="0" xfId="0" applyNumberFormat="1" applyFont="1" applyAlignment="1">
      <alignment horizontal="center"/>
    </xf>
    <xf numFmtId="0" fontId="175" fillId="0" borderId="0" xfId="0" applyFont="1" applyAlignment="1">
      <alignment horizontal="center"/>
    </xf>
    <xf numFmtId="165" fontId="81" fillId="0" borderId="21" xfId="0" applyNumberFormat="1" applyFont="1" applyBorder="1" applyAlignment="1">
      <alignment horizontal="center" vertical="center"/>
    </xf>
    <xf numFmtId="0" fontId="197" fillId="2" borderId="0" xfId="0" applyFont="1" applyFill="1"/>
    <xf numFmtId="0" fontId="197" fillId="2" borderId="0" xfId="0" applyFont="1" applyFill="1" applyAlignment="1">
      <alignment horizontal="center"/>
    </xf>
    <xf numFmtId="0" fontId="197" fillId="0" borderId="0" xfId="0" applyFont="1" applyAlignment="1">
      <alignment horizontal="center"/>
    </xf>
    <xf numFmtId="0" fontId="197" fillId="0" borderId="0" xfId="0" applyFont="1"/>
    <xf numFmtId="0" fontId="44" fillId="0" borderId="0" xfId="0" applyFont="1"/>
    <xf numFmtId="0" fontId="198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199" fillId="0" borderId="0" xfId="0" applyFont="1"/>
    <xf numFmtId="0" fontId="146" fillId="0" borderId="0" xfId="0" applyFont="1" applyAlignment="1">
      <alignment horizontal="left" vertical="center"/>
    </xf>
    <xf numFmtId="20" fontId="146" fillId="0" borderId="0" xfId="0" applyNumberFormat="1" applyFont="1" applyAlignment="1">
      <alignment horizontal="center" vertical="center"/>
    </xf>
    <xf numFmtId="0" fontId="176" fillId="0" borderId="0" xfId="0" applyFont="1" applyAlignment="1">
      <alignment horizontal="left"/>
    </xf>
    <xf numFmtId="0" fontId="200" fillId="0" borderId="0" xfId="0" applyFont="1"/>
    <xf numFmtId="0" fontId="201" fillId="9" borderId="0" xfId="0" applyFont="1" applyFill="1" applyAlignment="1">
      <alignment horizontal="center" vertical="center"/>
    </xf>
    <xf numFmtId="0" fontId="202" fillId="5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52" fillId="0" borderId="34" xfId="0" applyNumberFormat="1" applyFont="1" applyBorder="1" applyAlignment="1">
      <alignment horizontal="center"/>
    </xf>
    <xf numFmtId="165" fontId="95" fillId="0" borderId="34" xfId="0" applyNumberFormat="1" applyFont="1" applyBorder="1" applyAlignment="1">
      <alignment horizontal="center"/>
    </xf>
    <xf numFmtId="165" fontId="52" fillId="0" borderId="35" xfId="0" applyNumberFormat="1" applyFont="1" applyBorder="1" applyAlignment="1">
      <alignment horizontal="center"/>
    </xf>
    <xf numFmtId="0" fontId="204" fillId="0" borderId="52" xfId="0" applyFont="1" applyBorder="1"/>
    <xf numFmtId="0" fontId="204" fillId="0" borderId="53" xfId="0" applyFont="1" applyBorder="1"/>
    <xf numFmtId="0" fontId="204" fillId="0" borderId="54" xfId="0" applyFont="1" applyBorder="1"/>
    <xf numFmtId="0" fontId="135" fillId="0" borderId="53" xfId="0" applyFont="1" applyBorder="1"/>
    <xf numFmtId="0" fontId="135" fillId="0" borderId="54" xfId="0" applyFont="1" applyBorder="1"/>
    <xf numFmtId="0" fontId="0" fillId="0" borderId="31" xfId="0" applyBorder="1"/>
    <xf numFmtId="0" fontId="135" fillId="0" borderId="52" xfId="0" applyFont="1" applyBorder="1"/>
    <xf numFmtId="0" fontId="85" fillId="0" borderId="16" xfId="1" applyFont="1" applyBorder="1" applyAlignment="1">
      <alignment horizontal="center"/>
    </xf>
    <xf numFmtId="0" fontId="85" fillId="0" borderId="3" xfId="1" applyFont="1" applyBorder="1" applyAlignment="1">
      <alignment horizontal="center"/>
    </xf>
    <xf numFmtId="0" fontId="193" fillId="0" borderId="3" xfId="0" applyFont="1" applyBorder="1"/>
    <xf numFmtId="165" fontId="85" fillId="0" borderId="3" xfId="0" applyNumberFormat="1" applyFont="1" applyBorder="1"/>
    <xf numFmtId="165" fontId="85" fillId="0" borderId="30" xfId="0" applyNumberFormat="1" applyFont="1" applyBorder="1"/>
    <xf numFmtId="0" fontId="205" fillId="0" borderId="53" xfId="1" applyFont="1" applyBorder="1" applyAlignment="1">
      <alignment horizontal="left"/>
    </xf>
    <xf numFmtId="0" fontId="85" fillId="0" borderId="4" xfId="1" applyFont="1" applyBorder="1" applyAlignment="1">
      <alignment horizontal="center"/>
    </xf>
    <xf numFmtId="20" fontId="85" fillId="0" borderId="3" xfId="1" applyNumberFormat="1" applyFont="1" applyBorder="1" applyAlignment="1">
      <alignment horizontal="center"/>
    </xf>
    <xf numFmtId="20" fontId="85" fillId="2" borderId="3" xfId="1" applyNumberFormat="1" applyFont="1" applyFill="1" applyBorder="1" applyAlignment="1">
      <alignment horizontal="center"/>
    </xf>
    <xf numFmtId="20" fontId="85" fillId="4" borderId="3" xfId="0" applyNumberFormat="1" applyFont="1" applyFill="1" applyBorder="1" applyAlignment="1">
      <alignment horizontal="center"/>
    </xf>
    <xf numFmtId="0" fontId="85" fillId="4" borderId="3" xfId="0" applyFont="1" applyFill="1" applyBorder="1" applyAlignment="1">
      <alignment horizontal="center"/>
    </xf>
    <xf numFmtId="0" fontId="82" fillId="4" borderId="30" xfId="0" applyFont="1" applyFill="1" applyBorder="1" applyAlignment="1">
      <alignment horizontal="center"/>
    </xf>
    <xf numFmtId="0" fontId="88" fillId="2" borderId="108" xfId="0" applyFont="1" applyFill="1" applyBorder="1" applyAlignment="1">
      <alignment horizontal="center" vertical="center"/>
    </xf>
    <xf numFmtId="20" fontId="88" fillId="0" borderId="3" xfId="1" applyNumberFormat="1" applyFont="1" applyBorder="1" applyAlignment="1">
      <alignment horizontal="center" vertical="center"/>
    </xf>
    <xf numFmtId="0" fontId="88" fillId="2" borderId="3" xfId="0" applyFont="1" applyFill="1" applyBorder="1" applyAlignment="1">
      <alignment horizontal="center" vertical="center"/>
    </xf>
    <xf numFmtId="20" fontId="88" fillId="0" borderId="3" xfId="0" applyNumberFormat="1" applyFont="1" applyBorder="1" applyAlignment="1">
      <alignment horizontal="center" vertical="center"/>
    </xf>
    <xf numFmtId="0" fontId="88" fillId="0" borderId="3" xfId="0" applyFont="1" applyBorder="1" applyAlignment="1">
      <alignment horizontal="center" vertical="center"/>
    </xf>
    <xf numFmtId="20" fontId="88" fillId="0" borderId="116" xfId="0" applyNumberFormat="1" applyFont="1" applyBorder="1" applyAlignment="1">
      <alignment horizontal="center" vertical="center"/>
    </xf>
    <xf numFmtId="0" fontId="103" fillId="2" borderId="117" xfId="0" applyFont="1" applyFill="1" applyBorder="1" applyAlignment="1">
      <alignment horizontal="center"/>
    </xf>
    <xf numFmtId="0" fontId="135" fillId="0" borderId="0" xfId="0" applyFont="1"/>
    <xf numFmtId="0" fontId="207" fillId="7" borderId="120" xfId="0" applyFont="1" applyFill="1" applyBorder="1"/>
    <xf numFmtId="0" fontId="207" fillId="8" borderId="120" xfId="0" applyFont="1" applyFill="1" applyBorder="1"/>
    <xf numFmtId="0" fontId="207" fillId="7" borderId="121" xfId="0" applyFont="1" applyFill="1" applyBorder="1"/>
    <xf numFmtId="0" fontId="166" fillId="0" borderId="123" xfId="0" applyFont="1" applyBorder="1"/>
    <xf numFmtId="0" fontId="20" fillId="0" borderId="0" xfId="0" applyFont="1" applyAlignment="1">
      <alignment horizontal="center" vertical="center"/>
    </xf>
    <xf numFmtId="0" fontId="129" fillId="0" borderId="0" xfId="0" applyFont="1" applyAlignment="1">
      <alignment vertical="center"/>
    </xf>
    <xf numFmtId="0" fontId="131" fillId="0" borderId="0" xfId="0" applyFont="1" applyAlignment="1">
      <alignment horizontal="center"/>
    </xf>
    <xf numFmtId="0" fontId="84" fillId="0" borderId="0" xfId="0" applyFont="1" applyAlignment="1">
      <alignment horizontal="center" vertical="center"/>
    </xf>
    <xf numFmtId="0" fontId="114" fillId="0" borderId="0" xfId="0" applyFont="1"/>
    <xf numFmtId="0" fontId="209" fillId="0" borderId="0" xfId="0" applyFont="1"/>
    <xf numFmtId="0" fontId="210" fillId="0" borderId="52" xfId="0" applyFont="1" applyBorder="1"/>
    <xf numFmtId="0" fontId="210" fillId="0" borderId="53" xfId="0" applyFont="1" applyBorder="1"/>
    <xf numFmtId="20" fontId="211" fillId="2" borderId="12" xfId="4" applyNumberFormat="1" applyFont="1" applyFill="1" applyBorder="1" applyAlignment="1">
      <alignment horizontal="center" vertical="center"/>
    </xf>
    <xf numFmtId="20" fontId="211" fillId="2" borderId="1" xfId="4" applyNumberFormat="1" applyFont="1" applyFill="1" applyBorder="1" applyAlignment="1">
      <alignment horizontal="center" vertical="center"/>
    </xf>
    <xf numFmtId="20" fontId="211" fillId="0" borderId="1" xfId="4" applyNumberFormat="1" applyFont="1" applyBorder="1" applyAlignment="1">
      <alignment horizontal="center" vertical="center"/>
    </xf>
    <xf numFmtId="20" fontId="211" fillId="0" borderId="13" xfId="4" applyNumberFormat="1" applyFont="1" applyBorder="1" applyAlignment="1">
      <alignment horizontal="center" vertical="center"/>
    </xf>
    <xf numFmtId="20" fontId="211" fillId="0" borderId="12" xfId="4" applyNumberFormat="1" applyFont="1" applyBorder="1" applyAlignment="1">
      <alignment horizontal="center" vertical="center"/>
    </xf>
    <xf numFmtId="0" fontId="210" fillId="0" borderId="54" xfId="0" applyFont="1" applyBorder="1"/>
    <xf numFmtId="20" fontId="211" fillId="0" borderId="14" xfId="4" applyNumberFormat="1" applyFont="1" applyBorder="1" applyAlignment="1">
      <alignment horizontal="center" vertical="center"/>
    </xf>
    <xf numFmtId="20" fontId="211" fillId="0" borderId="18" xfId="4" applyNumberFormat="1" applyFont="1" applyBorder="1" applyAlignment="1">
      <alignment horizontal="center" vertical="center"/>
    </xf>
    <xf numFmtId="20" fontId="211" fillId="0" borderId="15" xfId="4" applyNumberFormat="1" applyFont="1" applyBorder="1" applyAlignment="1">
      <alignment horizontal="center" vertical="center"/>
    </xf>
    <xf numFmtId="0" fontId="140" fillId="0" borderId="0" xfId="1" applyFont="1"/>
    <xf numFmtId="0" fontId="215" fillId="5" borderId="51" xfId="1" applyFont="1" applyFill="1" applyBorder="1" applyAlignment="1">
      <alignment horizontal="center" vertical="center"/>
    </xf>
    <xf numFmtId="0" fontId="215" fillId="5" borderId="49" xfId="0" applyFont="1" applyFill="1" applyBorder="1" applyAlignment="1">
      <alignment horizontal="center" vertical="center"/>
    </xf>
    <xf numFmtId="0" fontId="215" fillId="5" borderId="49" xfId="1" applyFont="1" applyFill="1" applyBorder="1" applyAlignment="1">
      <alignment horizontal="center" vertical="center"/>
    </xf>
    <xf numFmtId="0" fontId="215" fillId="5" borderId="80" xfId="0" applyFont="1" applyFill="1" applyBorder="1" applyAlignment="1">
      <alignment horizontal="center" vertical="center"/>
    </xf>
    <xf numFmtId="0" fontId="191" fillId="0" borderId="107" xfId="0" applyFont="1" applyBorder="1" applyAlignment="1">
      <alignment horizontal="center"/>
    </xf>
    <xf numFmtId="0" fontId="191" fillId="0" borderId="9" xfId="0" applyFont="1" applyBorder="1" applyAlignment="1">
      <alignment horizontal="center"/>
    </xf>
    <xf numFmtId="0" fontId="191" fillId="0" borderId="87" xfId="0" applyFont="1" applyBorder="1" applyAlignment="1">
      <alignment horizontal="center"/>
    </xf>
    <xf numFmtId="0" fontId="191" fillId="0" borderId="76" xfId="0" applyFont="1" applyBorder="1" applyAlignment="1">
      <alignment horizontal="left"/>
    </xf>
    <xf numFmtId="20" fontId="217" fillId="0" borderId="32" xfId="0" applyNumberFormat="1" applyFont="1" applyBorder="1" applyAlignment="1">
      <alignment horizontal="center"/>
    </xf>
    <xf numFmtId="20" fontId="217" fillId="0" borderId="33" xfId="0" applyNumberFormat="1" applyFont="1" applyBorder="1" applyAlignment="1">
      <alignment horizontal="center"/>
    </xf>
    <xf numFmtId="0" fontId="219" fillId="0" borderId="4" xfId="0" applyFont="1" applyBorder="1" applyAlignment="1">
      <alignment horizontal="center" vertical="center"/>
    </xf>
    <xf numFmtId="20" fontId="219" fillId="0" borderId="4" xfId="0" applyNumberFormat="1" applyFont="1" applyBorder="1" applyAlignment="1">
      <alignment horizontal="center" vertical="center"/>
    </xf>
    <xf numFmtId="20" fontId="219" fillId="0" borderId="112" xfId="0" applyNumberFormat="1" applyFont="1" applyBorder="1" applyAlignment="1">
      <alignment horizontal="center" vertical="center"/>
    </xf>
    <xf numFmtId="165" fontId="223" fillId="0" borderId="7" xfId="0" applyNumberFormat="1" applyFont="1" applyBorder="1" applyAlignment="1">
      <alignment horizontal="center"/>
    </xf>
    <xf numFmtId="165" fontId="222" fillId="0" borderId="12" xfId="0" applyNumberFormat="1" applyFont="1" applyBorder="1" applyAlignment="1">
      <alignment horizontal="center"/>
    </xf>
    <xf numFmtId="0" fontId="222" fillId="0" borderId="1" xfId="0" applyFont="1" applyBorder="1" applyAlignment="1">
      <alignment horizontal="center"/>
    </xf>
    <xf numFmtId="0" fontId="222" fillId="0" borderId="7" xfId="0" applyFont="1" applyBorder="1" applyAlignment="1">
      <alignment horizontal="center"/>
    </xf>
    <xf numFmtId="0" fontId="222" fillId="0" borderId="12" xfId="0" applyFont="1" applyBorder="1" applyAlignment="1">
      <alignment horizontal="center"/>
    </xf>
    <xf numFmtId="165" fontId="223" fillId="0" borderId="12" xfId="0" applyNumberFormat="1" applyFont="1" applyBorder="1" applyAlignment="1">
      <alignment horizontal="center"/>
    </xf>
    <xf numFmtId="165" fontId="223" fillId="0" borderId="58" xfId="0" applyNumberFormat="1" applyFont="1" applyBorder="1" applyAlignment="1">
      <alignment horizontal="center"/>
    </xf>
    <xf numFmtId="0" fontId="222" fillId="0" borderId="42" xfId="0" applyFont="1" applyBorder="1" applyAlignment="1">
      <alignment horizontal="center"/>
    </xf>
    <xf numFmtId="0" fontId="222" fillId="0" borderId="6" xfId="0" applyFont="1" applyBorder="1" applyAlignment="1">
      <alignment horizontal="center"/>
    </xf>
    <xf numFmtId="0" fontId="222" fillId="0" borderId="58" xfId="0" applyFont="1" applyBorder="1" applyAlignment="1">
      <alignment horizontal="center"/>
    </xf>
    <xf numFmtId="165" fontId="223" fillId="0" borderId="8" xfId="0" applyNumberFormat="1" applyFont="1" applyBorder="1" applyAlignment="1">
      <alignment horizontal="center"/>
    </xf>
    <xf numFmtId="0" fontId="222" fillId="0" borderId="22" xfId="0" applyFont="1" applyBorder="1" applyAlignment="1">
      <alignment horizontal="center"/>
    </xf>
    <xf numFmtId="0" fontId="222" fillId="0" borderId="2" xfId="0" applyFont="1" applyBorder="1" applyAlignment="1">
      <alignment horizontal="center"/>
    </xf>
    <xf numFmtId="0" fontId="222" fillId="0" borderId="8" xfId="0" applyFont="1" applyBorder="1" applyAlignment="1">
      <alignment horizontal="center"/>
    </xf>
    <xf numFmtId="0" fontId="224" fillId="0" borderId="12" xfId="0" applyFont="1" applyBorder="1" applyAlignment="1">
      <alignment horizontal="center"/>
    </xf>
    <xf numFmtId="0" fontId="224" fillId="0" borderId="1" xfId="0" applyFont="1" applyBorder="1" applyAlignment="1">
      <alignment horizontal="center"/>
    </xf>
    <xf numFmtId="165" fontId="223" fillId="0" borderId="39" xfId="0" applyNumberFormat="1" applyFont="1" applyBorder="1" applyAlignment="1">
      <alignment horizontal="center"/>
    </xf>
    <xf numFmtId="0" fontId="221" fillId="0" borderId="42" xfId="0" applyFont="1" applyBorder="1"/>
    <xf numFmtId="0" fontId="221" fillId="0" borderId="6" xfId="0" applyFont="1" applyBorder="1"/>
    <xf numFmtId="0" fontId="225" fillId="2" borderId="19" xfId="1" applyFont="1" applyFill="1" applyBorder="1" applyAlignment="1">
      <alignment horizontal="center" vertical="center"/>
    </xf>
    <xf numFmtId="0" fontId="225" fillId="2" borderId="11" xfId="1" applyFont="1" applyFill="1" applyBorder="1" applyAlignment="1">
      <alignment horizontal="center" vertical="center"/>
    </xf>
    <xf numFmtId="0" fontId="225" fillId="2" borderId="1" xfId="1" applyFont="1" applyFill="1" applyBorder="1" applyAlignment="1">
      <alignment horizontal="center" vertical="center"/>
    </xf>
    <xf numFmtId="20" fontId="208" fillId="8" borderId="1" xfId="0" applyNumberFormat="1" applyFont="1" applyFill="1" applyBorder="1" applyAlignment="1">
      <alignment horizontal="center" vertical="center"/>
    </xf>
    <xf numFmtId="0" fontId="225" fillId="2" borderId="13" xfId="1" applyFont="1" applyFill="1" applyBorder="1" applyAlignment="1">
      <alignment horizontal="center" vertical="center"/>
    </xf>
    <xf numFmtId="20" fontId="208" fillId="7" borderId="1" xfId="0" applyNumberFormat="1" applyFont="1" applyFill="1" applyBorder="1" applyAlignment="1">
      <alignment horizontal="center" vertical="center"/>
    </xf>
    <xf numFmtId="20" fontId="208" fillId="7" borderId="13" xfId="0" applyNumberFormat="1" applyFont="1" applyFill="1" applyBorder="1" applyAlignment="1">
      <alignment horizontal="center" vertical="center"/>
    </xf>
    <xf numFmtId="20" fontId="208" fillId="8" borderId="13" xfId="0" applyNumberFormat="1" applyFont="1" applyFill="1" applyBorder="1" applyAlignment="1">
      <alignment horizontal="center" vertical="center"/>
    </xf>
    <xf numFmtId="0" fontId="225" fillId="0" borderId="1" xfId="1" applyFont="1" applyBorder="1" applyAlignment="1">
      <alignment horizontal="center" vertical="center"/>
    </xf>
    <xf numFmtId="0" fontId="225" fillId="0" borderId="13" xfId="1" applyFont="1" applyBorder="1" applyAlignment="1">
      <alignment horizontal="center" vertical="center"/>
    </xf>
    <xf numFmtId="0" fontId="225" fillId="0" borderId="6" xfId="1" applyFont="1" applyBorder="1" applyAlignment="1">
      <alignment horizontal="center" vertical="center"/>
    </xf>
    <xf numFmtId="20" fontId="208" fillId="7" borderId="6" xfId="0" applyNumberFormat="1" applyFont="1" applyFill="1" applyBorder="1" applyAlignment="1">
      <alignment horizontal="center" vertical="center"/>
    </xf>
    <xf numFmtId="0" fontId="225" fillId="0" borderId="43" xfId="1" applyFont="1" applyBorder="1" applyAlignment="1">
      <alignment horizontal="center" vertical="center"/>
    </xf>
    <xf numFmtId="0" fontId="226" fillId="2" borderId="22" xfId="1" applyFont="1" applyFill="1" applyBorder="1" applyAlignment="1">
      <alignment horizontal="center" vertical="center"/>
    </xf>
    <xf numFmtId="0" fontId="226" fillId="2" borderId="2" xfId="1" applyFont="1" applyFill="1" applyBorder="1" applyAlignment="1">
      <alignment horizontal="center" vertical="center"/>
    </xf>
    <xf numFmtId="20" fontId="211" fillId="7" borderId="2" xfId="0" applyNumberFormat="1" applyFont="1" applyFill="1" applyBorder="1" applyAlignment="1">
      <alignment horizontal="center" vertical="center"/>
    </xf>
    <xf numFmtId="20" fontId="211" fillId="11" borderId="2" xfId="0" applyNumberFormat="1" applyFont="1" applyFill="1" applyBorder="1" applyAlignment="1">
      <alignment horizontal="center" vertical="center"/>
    </xf>
    <xf numFmtId="165" fontId="226" fillId="2" borderId="26" xfId="1" applyNumberFormat="1" applyFont="1" applyFill="1" applyBorder="1" applyAlignment="1">
      <alignment horizontal="center" vertical="center"/>
    </xf>
    <xf numFmtId="0" fontId="226" fillId="2" borderId="12" xfId="1" applyFont="1" applyFill="1" applyBorder="1" applyAlignment="1">
      <alignment horizontal="center" vertical="center"/>
    </xf>
    <xf numFmtId="0" fontId="226" fillId="2" borderId="1" xfId="1" applyFont="1" applyFill="1" applyBorder="1" applyAlignment="1">
      <alignment horizontal="center" vertical="center"/>
    </xf>
    <xf numFmtId="20" fontId="211" fillId="8" borderId="1" xfId="0" applyNumberFormat="1" applyFont="1" applyFill="1" applyBorder="1" applyAlignment="1">
      <alignment horizontal="center" vertical="center"/>
    </xf>
    <xf numFmtId="20" fontId="211" fillId="10" borderId="1" xfId="0" applyNumberFormat="1" applyFont="1" applyFill="1" applyBorder="1" applyAlignment="1">
      <alignment horizontal="center" vertical="center"/>
    </xf>
    <xf numFmtId="165" fontId="226" fillId="2" borderId="13" xfId="1" applyNumberFormat="1" applyFont="1" applyFill="1" applyBorder="1" applyAlignment="1">
      <alignment horizontal="center" vertical="center"/>
    </xf>
    <xf numFmtId="20" fontId="211" fillId="7" borderId="1" xfId="0" applyNumberFormat="1" applyFont="1" applyFill="1" applyBorder="1" applyAlignment="1">
      <alignment horizontal="center" vertical="center"/>
    </xf>
    <xf numFmtId="20" fontId="211" fillId="11" borderId="1" xfId="0" applyNumberFormat="1" applyFont="1" applyFill="1" applyBorder="1" applyAlignment="1">
      <alignment horizontal="center" vertical="center"/>
    </xf>
    <xf numFmtId="0" fontId="211" fillId="7" borderId="12" xfId="0" applyFont="1" applyFill="1" applyBorder="1" applyAlignment="1">
      <alignment horizontal="center" vertical="center"/>
    </xf>
    <xf numFmtId="20" fontId="211" fillId="11" borderId="13" xfId="0" applyNumberFormat="1" applyFont="1" applyFill="1" applyBorder="1" applyAlignment="1">
      <alignment horizontal="center" vertical="center"/>
    </xf>
    <xf numFmtId="0" fontId="211" fillId="8" borderId="12" xfId="0" applyFont="1" applyFill="1" applyBorder="1" applyAlignment="1">
      <alignment horizontal="center" vertical="center"/>
    </xf>
    <xf numFmtId="20" fontId="211" fillId="10" borderId="13" xfId="0" applyNumberFormat="1" applyFont="1" applyFill="1" applyBorder="1" applyAlignment="1">
      <alignment horizontal="center" vertical="center"/>
    </xf>
    <xf numFmtId="20" fontId="211" fillId="8" borderId="12" xfId="0" applyNumberFormat="1" applyFont="1" applyFill="1" applyBorder="1" applyAlignment="1">
      <alignment horizontal="center" vertical="center"/>
    </xf>
    <xf numFmtId="20" fontId="211" fillId="7" borderId="12" xfId="0" applyNumberFormat="1" applyFont="1" applyFill="1" applyBorder="1" applyAlignment="1">
      <alignment horizontal="center" vertical="center"/>
    </xf>
    <xf numFmtId="20" fontId="211" fillId="7" borderId="13" xfId="0" applyNumberFormat="1" applyFont="1" applyFill="1" applyBorder="1" applyAlignment="1">
      <alignment horizontal="center" vertical="center"/>
    </xf>
    <xf numFmtId="20" fontId="211" fillId="8" borderId="13" xfId="0" applyNumberFormat="1" applyFont="1" applyFill="1" applyBorder="1" applyAlignment="1">
      <alignment horizontal="center" vertical="center"/>
    </xf>
    <xf numFmtId="0" fontId="211" fillId="7" borderId="1" xfId="0" applyFont="1" applyFill="1" applyBorder="1" applyAlignment="1">
      <alignment horizontal="center" vertical="center"/>
    </xf>
    <xf numFmtId="0" fontId="211" fillId="8" borderId="1" xfId="0" applyFont="1" applyFill="1" applyBorder="1" applyAlignment="1">
      <alignment horizontal="center" vertical="center"/>
    </xf>
    <xf numFmtId="0" fontId="211" fillId="7" borderId="42" xfId="0" applyFont="1" applyFill="1" applyBorder="1" applyAlignment="1">
      <alignment horizontal="center" vertical="center"/>
    </xf>
    <xf numFmtId="0" fontId="211" fillId="7" borderId="6" xfId="0" applyFont="1" applyFill="1" applyBorder="1" applyAlignment="1">
      <alignment horizontal="center" vertical="center"/>
    </xf>
    <xf numFmtId="20" fontId="211" fillId="7" borderId="6" xfId="0" applyNumberFormat="1" applyFont="1" applyFill="1" applyBorder="1" applyAlignment="1">
      <alignment horizontal="center" vertical="center"/>
    </xf>
    <xf numFmtId="0" fontId="226" fillId="2" borderId="6" xfId="1" applyFont="1" applyFill="1" applyBorder="1" applyAlignment="1">
      <alignment horizontal="center" vertical="center"/>
    </xf>
    <xf numFmtId="165" fontId="226" fillId="2" borderId="43" xfId="1" applyNumberFormat="1" applyFont="1" applyFill="1" applyBorder="1" applyAlignment="1">
      <alignment horizontal="center" vertical="center"/>
    </xf>
    <xf numFmtId="165" fontId="196" fillId="0" borderId="24" xfId="0" applyNumberFormat="1" applyFont="1" applyBorder="1" applyAlignment="1">
      <alignment horizontal="center" vertical="center"/>
    </xf>
    <xf numFmtId="165" fontId="196" fillId="0" borderId="21" xfId="0" applyNumberFormat="1" applyFont="1" applyBorder="1" applyAlignment="1">
      <alignment horizontal="center" vertical="center"/>
    </xf>
    <xf numFmtId="0" fontId="5" fillId="2" borderId="88" xfId="0" applyFont="1" applyFill="1" applyBorder="1" applyAlignment="1">
      <alignment horizontal="center"/>
    </xf>
    <xf numFmtId="0" fontId="5" fillId="2" borderId="89" xfId="0" applyFont="1" applyFill="1" applyBorder="1" applyAlignment="1">
      <alignment horizontal="center"/>
    </xf>
    <xf numFmtId="0" fontId="5" fillId="2" borderId="89" xfId="0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horizontal="center"/>
    </xf>
    <xf numFmtId="0" fontId="152" fillId="0" borderId="94" xfId="0" applyFont="1" applyBorder="1" applyAlignment="1">
      <alignment vertical="center"/>
    </xf>
    <xf numFmtId="0" fontId="204" fillId="2" borderId="53" xfId="0" applyFont="1" applyFill="1" applyBorder="1"/>
    <xf numFmtId="165" fontId="85" fillId="2" borderId="3" xfId="0" applyNumberFormat="1" applyFont="1" applyFill="1" applyBorder="1"/>
    <xf numFmtId="165" fontId="85" fillId="2" borderId="1" xfId="0" applyNumberFormat="1" applyFont="1" applyFill="1" applyBorder="1" applyAlignment="1">
      <alignment horizontal="center"/>
    </xf>
    <xf numFmtId="0" fontId="123" fillId="2" borderId="5" xfId="0" applyFont="1" applyFill="1" applyBorder="1" applyAlignment="1">
      <alignment horizontal="center"/>
    </xf>
    <xf numFmtId="20" fontId="233" fillId="2" borderId="67" xfId="0" applyNumberFormat="1" applyFont="1" applyFill="1" applyBorder="1" applyAlignment="1">
      <alignment horizontal="center" vertical="center"/>
    </xf>
    <xf numFmtId="20" fontId="233" fillId="2" borderId="5" xfId="0" applyNumberFormat="1" applyFont="1" applyFill="1" applyBorder="1" applyAlignment="1">
      <alignment horizontal="center"/>
    </xf>
    <xf numFmtId="20" fontId="233" fillId="2" borderId="60" xfId="0" applyNumberFormat="1" applyFont="1" applyFill="1" applyBorder="1" applyAlignment="1">
      <alignment horizontal="center"/>
    </xf>
    <xf numFmtId="20" fontId="233" fillId="2" borderId="60" xfId="4" applyNumberFormat="1" applyFont="1" applyFill="1" applyBorder="1" applyAlignment="1">
      <alignment horizontal="center"/>
    </xf>
    <xf numFmtId="20" fontId="227" fillId="2" borderId="67" xfId="0" applyNumberFormat="1" applyFont="1" applyFill="1" applyBorder="1"/>
    <xf numFmtId="0" fontId="14" fillId="0" borderId="0" xfId="0" applyFont="1" applyAlignment="1">
      <alignment horizontal="right" vertical="top"/>
    </xf>
    <xf numFmtId="20" fontId="211" fillId="2" borderId="18" xfId="4" applyNumberFormat="1" applyFont="1" applyFill="1" applyBorder="1" applyAlignment="1">
      <alignment horizontal="center" vertical="center"/>
    </xf>
    <xf numFmtId="0" fontId="2" fillId="2" borderId="0" xfId="0" applyFont="1" applyFill="1"/>
    <xf numFmtId="0" fontId="7" fillId="2" borderId="0" xfId="1" applyFont="1" applyFill="1"/>
    <xf numFmtId="0" fontId="204" fillId="2" borderId="52" xfId="0" applyFont="1" applyFill="1" applyBorder="1"/>
    <xf numFmtId="0" fontId="67" fillId="2" borderId="23" xfId="0" applyFont="1" applyFill="1" applyBorder="1" applyAlignment="1">
      <alignment horizontal="center"/>
    </xf>
    <xf numFmtId="0" fontId="62" fillId="2" borderId="56" xfId="0" applyFont="1" applyFill="1" applyBorder="1" applyAlignment="1">
      <alignment horizontal="center"/>
    </xf>
    <xf numFmtId="20" fontId="100" fillId="2" borderId="0" xfId="2" applyNumberFormat="1" applyFont="1" applyFill="1" applyAlignment="1">
      <alignment horizontal="center" vertical="center"/>
    </xf>
    <xf numFmtId="20" fontId="67" fillId="2" borderId="40" xfId="0" applyNumberFormat="1" applyFont="1" applyFill="1" applyBorder="1" applyAlignment="1">
      <alignment horizontal="center"/>
    </xf>
    <xf numFmtId="0" fontId="62" fillId="2" borderId="28" xfId="0" applyFont="1" applyFill="1" applyBorder="1" applyAlignment="1">
      <alignment horizontal="center"/>
    </xf>
    <xf numFmtId="0" fontId="135" fillId="2" borderId="53" xfId="0" applyFont="1" applyFill="1" applyBorder="1"/>
    <xf numFmtId="0" fontId="205" fillId="2" borderId="53" xfId="0" applyFont="1" applyFill="1" applyBorder="1"/>
    <xf numFmtId="0" fontId="204" fillId="2" borderId="54" xfId="0" applyFont="1" applyFill="1" applyBorder="1"/>
    <xf numFmtId="20" fontId="67" fillId="2" borderId="41" xfId="0" applyNumberFormat="1" applyFont="1" applyFill="1" applyBorder="1" applyAlignment="1">
      <alignment horizontal="center"/>
    </xf>
    <xf numFmtId="0" fontId="62" fillId="2" borderId="55" xfId="0" applyFont="1" applyFill="1" applyBorder="1" applyAlignment="1">
      <alignment horizontal="center"/>
    </xf>
    <xf numFmtId="20" fontId="7" fillId="2" borderId="100" xfId="0" applyNumberFormat="1" applyFont="1" applyFill="1" applyBorder="1" applyAlignment="1">
      <alignment horizontal="center" vertical="center"/>
    </xf>
    <xf numFmtId="20" fontId="7" fillId="2" borderId="101" xfId="0" applyNumberFormat="1" applyFont="1" applyFill="1" applyBorder="1" applyAlignment="1">
      <alignment horizontal="center" vertical="center"/>
    </xf>
    <xf numFmtId="20" fontId="141" fillId="2" borderId="21" xfId="0" applyNumberFormat="1" applyFont="1" applyFill="1" applyBorder="1" applyAlignment="1">
      <alignment horizontal="center" vertical="center"/>
    </xf>
    <xf numFmtId="0" fontId="38" fillId="0" borderId="81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5" fillId="0" borderId="65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60" fillId="0" borderId="81" xfId="0" applyFont="1" applyBorder="1" applyAlignment="1">
      <alignment horizontal="center" vertical="center"/>
    </xf>
    <xf numFmtId="0" fontId="160" fillId="0" borderId="57" xfId="0" applyFont="1" applyBorder="1" applyAlignment="1">
      <alignment horizontal="center" vertical="center"/>
    </xf>
    <xf numFmtId="0" fontId="160" fillId="0" borderId="73" xfId="0" applyFont="1" applyBorder="1" applyAlignment="1">
      <alignment horizontal="center" vertical="center"/>
    </xf>
    <xf numFmtId="0" fontId="142" fillId="0" borderId="65" xfId="0" applyFont="1" applyBorder="1" applyAlignment="1">
      <alignment horizontal="center" vertical="center"/>
    </xf>
    <xf numFmtId="0" fontId="142" fillId="0" borderId="47" xfId="0" applyFont="1" applyBorder="1" applyAlignment="1">
      <alignment horizontal="center" vertical="center"/>
    </xf>
    <xf numFmtId="0" fontId="142" fillId="0" borderId="48" xfId="0" applyFont="1" applyBorder="1" applyAlignment="1">
      <alignment horizontal="center" vertical="center"/>
    </xf>
    <xf numFmtId="0" fontId="117" fillId="0" borderId="0" xfId="0" applyFont="1" applyAlignment="1">
      <alignment horizontal="center" vertical="center"/>
    </xf>
    <xf numFmtId="0" fontId="94" fillId="2" borderId="8" xfId="0" applyFont="1" applyFill="1" applyBorder="1" applyAlignment="1">
      <alignment horizontal="center"/>
    </xf>
    <xf numFmtId="0" fontId="206" fillId="0" borderId="53" xfId="0" applyFont="1" applyBorder="1"/>
    <xf numFmtId="20" fontId="235" fillId="0" borderId="0" xfId="0" applyNumberFormat="1" applyFont="1"/>
    <xf numFmtId="20" fontId="178" fillId="8" borderId="0" xfId="0" applyNumberFormat="1" applyFont="1" applyFill="1"/>
    <xf numFmtId="20" fontId="178" fillId="7" borderId="0" xfId="0" applyNumberFormat="1" applyFont="1" applyFill="1"/>
    <xf numFmtId="20" fontId="219" fillId="0" borderId="117" xfId="0" applyNumberFormat="1" applyFont="1" applyBorder="1" applyAlignment="1">
      <alignment horizontal="center" vertical="center"/>
    </xf>
    <xf numFmtId="0" fontId="219" fillId="0" borderId="117" xfId="0" applyFont="1" applyBorder="1" applyAlignment="1">
      <alignment horizontal="center" vertical="center"/>
    </xf>
    <xf numFmtId="0" fontId="236" fillId="3" borderId="0" xfId="0" applyFont="1" applyFill="1"/>
    <xf numFmtId="0" fontId="173" fillId="0" borderId="0" xfId="0" applyFont="1" applyAlignment="1">
      <alignment vertical="center"/>
    </xf>
    <xf numFmtId="0" fontId="35" fillId="0" borderId="0" xfId="0" applyFont="1"/>
    <xf numFmtId="0" fontId="51" fillId="0" borderId="0" xfId="0" applyFont="1"/>
    <xf numFmtId="0" fontId="234" fillId="2" borderId="0" xfId="0" applyFont="1" applyFill="1"/>
    <xf numFmtId="0" fontId="238" fillId="2" borderId="0" xfId="0" applyFont="1" applyFill="1"/>
    <xf numFmtId="0" fontId="0" fillId="2" borderId="0" xfId="0" applyFill="1"/>
    <xf numFmtId="0" fontId="237" fillId="2" borderId="0" xfId="0" applyFont="1" applyFill="1"/>
    <xf numFmtId="0" fontId="204" fillId="0" borderId="0" xfId="0" applyFont="1" applyAlignment="1">
      <alignment horizontal="center" vertical="center"/>
    </xf>
    <xf numFmtId="0" fontId="228" fillId="0" borderId="0" xfId="0" applyFont="1"/>
    <xf numFmtId="0" fontId="227" fillId="2" borderId="0" xfId="0" applyFont="1" applyFill="1"/>
    <xf numFmtId="20" fontId="227" fillId="2" borderId="0" xfId="0" applyNumberFormat="1" applyFont="1" applyFill="1"/>
    <xf numFmtId="0" fontId="242" fillId="2" borderId="0" xfId="0" applyFont="1" applyFill="1"/>
    <xf numFmtId="0" fontId="228" fillId="2" borderId="0" xfId="0" applyFont="1" applyFill="1"/>
    <xf numFmtId="0" fontId="228" fillId="0" borderId="0" xfId="0" applyFont="1" applyAlignment="1">
      <alignment horizontal="center"/>
    </xf>
    <xf numFmtId="0" fontId="149" fillId="0" borderId="0" xfId="0" applyFont="1"/>
    <xf numFmtId="0" fontId="81" fillId="12" borderId="0" xfId="0" applyFont="1" applyFill="1" applyAlignment="1">
      <alignment horizontal="center"/>
    </xf>
    <xf numFmtId="0" fontId="207" fillId="2" borderId="126" xfId="0" applyFont="1" applyFill="1" applyBorder="1"/>
    <xf numFmtId="0" fontId="207" fillId="2" borderId="127" xfId="0" applyFont="1" applyFill="1" applyBorder="1"/>
    <xf numFmtId="0" fontId="207" fillId="2" borderId="125" xfId="0" applyFont="1" applyFill="1" applyBorder="1"/>
    <xf numFmtId="20" fontId="196" fillId="0" borderId="0" xfId="0" applyNumberFormat="1" applyFont="1" applyAlignment="1">
      <alignment horizontal="center" vertical="center"/>
    </xf>
    <xf numFmtId="20" fontId="196" fillId="0" borderId="109" xfId="0" applyNumberFormat="1" applyFont="1" applyBorder="1" applyAlignment="1">
      <alignment horizontal="center" vertical="center"/>
    </xf>
    <xf numFmtId="20" fontId="196" fillId="0" borderId="110" xfId="0" applyNumberFormat="1" applyFont="1" applyBorder="1" applyAlignment="1">
      <alignment horizontal="center" vertical="center"/>
    </xf>
    <xf numFmtId="20" fontId="196" fillId="0" borderId="78" xfId="0" applyNumberFormat="1" applyFont="1" applyBorder="1" applyAlignment="1">
      <alignment horizontal="center" vertical="center"/>
    </xf>
    <xf numFmtId="20" fontId="219" fillId="0" borderId="77" xfId="0" applyNumberFormat="1" applyFont="1" applyBorder="1" applyAlignment="1">
      <alignment horizontal="center" vertical="center"/>
    </xf>
    <xf numFmtId="0" fontId="240" fillId="2" borderId="125" xfId="0" applyFont="1" applyFill="1" applyBorder="1" applyAlignment="1">
      <alignment horizontal="center"/>
    </xf>
    <xf numFmtId="0" fontId="240" fillId="2" borderId="126" xfId="0" applyFont="1" applyFill="1" applyBorder="1" applyAlignment="1">
      <alignment horizontal="center"/>
    </xf>
    <xf numFmtId="0" fontId="240" fillId="2" borderId="127" xfId="0" applyFont="1" applyFill="1" applyBorder="1" applyAlignment="1">
      <alignment horizontal="center"/>
    </xf>
    <xf numFmtId="20" fontId="243" fillId="2" borderId="67" xfId="0" applyNumberFormat="1" applyFont="1" applyFill="1" applyBorder="1" applyAlignment="1">
      <alignment horizontal="center"/>
    </xf>
    <xf numFmtId="20" fontId="243" fillId="2" borderId="60" xfId="0" applyNumberFormat="1" applyFont="1" applyFill="1" applyBorder="1" applyAlignment="1">
      <alignment horizontal="center"/>
    </xf>
    <xf numFmtId="20" fontId="243" fillId="2" borderId="103" xfId="0" applyNumberFormat="1" applyFont="1" applyFill="1" applyBorder="1" applyAlignment="1">
      <alignment horizontal="center"/>
    </xf>
    <xf numFmtId="20" fontId="243" fillId="2" borderId="105" xfId="0" applyNumberFormat="1" applyFont="1" applyFill="1" applyBorder="1" applyAlignment="1">
      <alignment horizontal="center"/>
    </xf>
    <xf numFmtId="0" fontId="212" fillId="2" borderId="53" xfId="0" applyFont="1" applyFill="1" applyBorder="1"/>
    <xf numFmtId="0" fontId="207" fillId="8" borderId="131" xfId="0" applyFont="1" applyFill="1" applyBorder="1"/>
    <xf numFmtId="0" fontId="7" fillId="0" borderId="81" xfId="1" applyFont="1" applyBorder="1"/>
    <xf numFmtId="0" fontId="7" fillId="2" borderId="44" xfId="0" applyFont="1" applyFill="1" applyBorder="1"/>
    <xf numFmtId="0" fontId="240" fillId="2" borderId="126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163" fillId="0" borderId="82" xfId="0" applyFont="1" applyBorder="1" applyAlignment="1">
      <alignment horizontal="center" vertical="center"/>
    </xf>
    <xf numFmtId="0" fontId="248" fillId="0" borderId="65" xfId="0" applyFont="1" applyBorder="1" applyAlignment="1">
      <alignment horizontal="center" vertical="center" wrapText="1"/>
    </xf>
    <xf numFmtId="0" fontId="220" fillId="2" borderId="5" xfId="0" applyFont="1" applyFill="1" applyBorder="1" applyAlignment="1">
      <alignment horizontal="center" vertical="center"/>
    </xf>
    <xf numFmtId="20" fontId="220" fillId="2" borderId="5" xfId="0" applyNumberFormat="1" applyFont="1" applyFill="1" applyBorder="1" applyAlignment="1">
      <alignment horizontal="center" vertical="center"/>
    </xf>
    <xf numFmtId="0" fontId="220" fillId="0" borderId="5" xfId="0" applyFont="1" applyBorder="1" applyAlignment="1">
      <alignment horizontal="center" vertical="center"/>
    </xf>
    <xf numFmtId="20" fontId="220" fillId="0" borderId="5" xfId="0" applyNumberFormat="1" applyFont="1" applyBorder="1" applyAlignment="1">
      <alignment horizontal="center" vertical="center"/>
    </xf>
    <xf numFmtId="0" fontId="220" fillId="2" borderId="66" xfId="0" applyFont="1" applyFill="1" applyBorder="1" applyAlignment="1">
      <alignment horizontal="center" vertical="center"/>
    </xf>
    <xf numFmtId="0" fontId="220" fillId="2" borderId="61" xfId="0" applyFont="1" applyFill="1" applyBorder="1" applyAlignment="1">
      <alignment horizontal="center" vertical="center"/>
    </xf>
    <xf numFmtId="20" fontId="220" fillId="2" borderId="61" xfId="0" applyNumberFormat="1" applyFont="1" applyFill="1" applyBorder="1" applyAlignment="1">
      <alignment horizontal="center" vertical="center"/>
    </xf>
    <xf numFmtId="20" fontId="220" fillId="2" borderId="102" xfId="0" applyNumberFormat="1" applyFont="1" applyFill="1" applyBorder="1" applyAlignment="1">
      <alignment horizontal="center" vertical="center"/>
    </xf>
    <xf numFmtId="0" fontId="220" fillId="2" borderId="67" xfId="0" applyFont="1" applyFill="1" applyBorder="1" applyAlignment="1">
      <alignment horizontal="center" vertical="center"/>
    </xf>
    <xf numFmtId="20" fontId="220" fillId="2" borderId="60" xfId="0" applyNumberFormat="1" applyFont="1" applyFill="1" applyBorder="1" applyAlignment="1">
      <alignment horizontal="center" vertical="center"/>
    </xf>
    <xf numFmtId="0" fontId="220" fillId="0" borderId="67" xfId="0" applyFont="1" applyBorder="1" applyAlignment="1">
      <alignment horizontal="center" vertical="center"/>
    </xf>
    <xf numFmtId="20" fontId="220" fillId="0" borderId="60" xfId="0" applyNumberFormat="1" applyFont="1" applyBorder="1" applyAlignment="1">
      <alignment horizontal="center" vertical="center"/>
    </xf>
    <xf numFmtId="20" fontId="246" fillId="2" borderId="67" xfId="0" applyNumberFormat="1" applyFont="1" applyFill="1" applyBorder="1"/>
    <xf numFmtId="20" fontId="246" fillId="10" borderId="67" xfId="0" applyNumberFormat="1" applyFont="1" applyFill="1" applyBorder="1"/>
    <xf numFmtId="20" fontId="246" fillId="11" borderId="67" xfId="0" applyNumberFormat="1" applyFont="1" applyFill="1" applyBorder="1"/>
    <xf numFmtId="0" fontId="220" fillId="2" borderId="60" xfId="0" applyFont="1" applyFill="1" applyBorder="1" applyAlignment="1">
      <alignment horizontal="center" vertical="center"/>
    </xf>
    <xf numFmtId="20" fontId="246" fillId="7" borderId="67" xfId="0" applyNumberFormat="1" applyFont="1" applyFill="1" applyBorder="1"/>
    <xf numFmtId="0" fontId="220" fillId="0" borderId="60" xfId="0" applyFont="1" applyBorder="1" applyAlignment="1">
      <alignment horizontal="center" vertical="center"/>
    </xf>
    <xf numFmtId="20" fontId="246" fillId="8" borderId="67" xfId="0" applyNumberFormat="1" applyFont="1" applyFill="1" applyBorder="1"/>
    <xf numFmtId="0" fontId="120" fillId="0" borderId="0" xfId="0" applyFont="1" applyAlignment="1">
      <alignment horizontal="center" vertical="center"/>
    </xf>
    <xf numFmtId="20" fontId="188" fillId="0" borderId="0" xfId="4" applyNumberFormat="1" applyFont="1" applyAlignment="1">
      <alignment horizontal="center" vertical="center"/>
    </xf>
    <xf numFmtId="165" fontId="149" fillId="0" borderId="0" xfId="1" applyNumberFormat="1" applyFont="1" applyAlignment="1">
      <alignment horizontal="center" vertical="center"/>
    </xf>
    <xf numFmtId="165" fontId="5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9" fillId="0" borderId="0" xfId="0" applyNumberFormat="1" applyFont="1" applyAlignment="1">
      <alignment horizontal="center"/>
    </xf>
    <xf numFmtId="0" fontId="207" fillId="7" borderId="125" xfId="0" applyFont="1" applyFill="1" applyBorder="1"/>
    <xf numFmtId="0" fontId="207" fillId="8" borderId="126" xfId="0" applyFont="1" applyFill="1" applyBorder="1"/>
    <xf numFmtId="0" fontId="207" fillId="7" borderId="126" xfId="0" applyFont="1" applyFill="1" applyBorder="1"/>
    <xf numFmtId="0" fontId="207" fillId="8" borderId="127" xfId="0" applyFont="1" applyFill="1" applyBorder="1"/>
    <xf numFmtId="0" fontId="250" fillId="0" borderId="0" xfId="0" applyFont="1"/>
    <xf numFmtId="0" fontId="252" fillId="0" borderId="0" xfId="0" applyFont="1" applyAlignment="1">
      <alignment horizontal="center" vertical="center"/>
    </xf>
    <xf numFmtId="0" fontId="161" fillId="0" borderId="0" xfId="0" applyFont="1" applyAlignment="1">
      <alignment horizontal="center"/>
    </xf>
    <xf numFmtId="0" fontId="252" fillId="0" borderId="0" xfId="0" applyFont="1" applyAlignment="1">
      <alignment horizontal="center"/>
    </xf>
    <xf numFmtId="0" fontId="254" fillId="0" borderId="0" xfId="0" applyFont="1" applyAlignment="1">
      <alignment horizontal="center"/>
    </xf>
    <xf numFmtId="20" fontId="240" fillId="8" borderId="67" xfId="0" applyNumberFormat="1" applyFont="1" applyFill="1" applyBorder="1" applyAlignment="1">
      <alignment horizontal="center"/>
    </xf>
    <xf numFmtId="20" fontId="240" fillId="8" borderId="60" xfId="0" applyNumberFormat="1" applyFont="1" applyFill="1" applyBorder="1" applyAlignment="1">
      <alignment horizontal="center"/>
    </xf>
    <xf numFmtId="20" fontId="240" fillId="7" borderId="67" xfId="0" applyNumberFormat="1" applyFont="1" applyFill="1" applyBorder="1" applyAlignment="1">
      <alignment horizontal="center"/>
    </xf>
    <xf numFmtId="20" fontId="240" fillId="7" borderId="60" xfId="0" applyNumberFormat="1" applyFont="1" applyFill="1" applyBorder="1" applyAlignment="1">
      <alignment horizontal="center"/>
    </xf>
    <xf numFmtId="20" fontId="240" fillId="7" borderId="103" xfId="0" applyNumberFormat="1" applyFont="1" applyFill="1" applyBorder="1" applyAlignment="1">
      <alignment horizontal="center"/>
    </xf>
    <xf numFmtId="20" fontId="240" fillId="7" borderId="105" xfId="0" applyNumberFormat="1" applyFont="1" applyFill="1" applyBorder="1" applyAlignment="1">
      <alignment horizontal="center"/>
    </xf>
    <xf numFmtId="0" fontId="204" fillId="0" borderId="0" xfId="0" applyFont="1"/>
    <xf numFmtId="0" fontId="88" fillId="4" borderId="0" xfId="0" quotePrefix="1" applyFont="1" applyFill="1" applyAlignment="1">
      <alignment horizontal="center"/>
    </xf>
    <xf numFmtId="165" fontId="88" fillId="4" borderId="0" xfId="0" quotePrefix="1" applyNumberFormat="1" applyFont="1" applyFill="1" applyAlignment="1">
      <alignment horizontal="center"/>
    </xf>
    <xf numFmtId="0" fontId="180" fillId="0" borderId="0" xfId="0" applyFont="1" applyAlignment="1">
      <alignment horizontal="center"/>
    </xf>
    <xf numFmtId="20" fontId="218" fillId="8" borderId="0" xfId="0" applyNumberFormat="1" applyFont="1" applyFill="1" applyAlignment="1">
      <alignment horizontal="center"/>
    </xf>
    <xf numFmtId="20" fontId="114" fillId="0" borderId="0" xfId="0" applyNumberFormat="1" applyFont="1" applyAlignment="1">
      <alignment horizontal="center" vertical="center"/>
    </xf>
    <xf numFmtId="20" fontId="114" fillId="8" borderId="0" xfId="0" applyNumberFormat="1" applyFont="1" applyFill="1" applyAlignment="1">
      <alignment horizontal="center"/>
    </xf>
    <xf numFmtId="20" fontId="218" fillId="7" borderId="0" xfId="0" applyNumberFormat="1" applyFont="1" applyFill="1" applyAlignment="1">
      <alignment horizontal="center"/>
    </xf>
    <xf numFmtId="0" fontId="203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20" fontId="49" fillId="2" borderId="0" xfId="0" applyNumberFormat="1" applyFont="1" applyFill="1" applyAlignment="1">
      <alignment horizontal="center" vertical="center"/>
    </xf>
    <xf numFmtId="0" fontId="169" fillId="2" borderId="0" xfId="0" applyFont="1" applyFill="1" applyAlignment="1">
      <alignment vertical="top"/>
    </xf>
    <xf numFmtId="0" fontId="77" fillId="2" borderId="0" xfId="0" applyFont="1" applyFill="1" applyAlignment="1">
      <alignment horizontal="center" vertical="center"/>
    </xf>
    <xf numFmtId="0" fontId="230" fillId="8" borderId="0" xfId="0" applyFont="1" applyFill="1"/>
    <xf numFmtId="20" fontId="227" fillId="8" borderId="0" xfId="0" applyNumberFormat="1" applyFont="1" applyFill="1"/>
    <xf numFmtId="0" fontId="181" fillId="0" borderId="0" xfId="0" applyFont="1" applyAlignment="1">
      <alignment horizontal="center"/>
    </xf>
    <xf numFmtId="20" fontId="73" fillId="4" borderId="0" xfId="0" applyNumberFormat="1" applyFont="1" applyFill="1" applyAlignment="1">
      <alignment horizontal="center"/>
    </xf>
    <xf numFmtId="0" fontId="230" fillId="7" borderId="0" xfId="0" applyFont="1" applyFill="1"/>
    <xf numFmtId="20" fontId="227" fillId="2" borderId="0" xfId="0" applyNumberFormat="1" applyFont="1" applyFill="1" applyAlignment="1">
      <alignment horizontal="center"/>
    </xf>
    <xf numFmtId="20" fontId="228" fillId="0" borderId="0" xfId="0" applyNumberFormat="1" applyFont="1" applyAlignment="1">
      <alignment horizontal="center" vertical="center"/>
    </xf>
    <xf numFmtId="20" fontId="227" fillId="7" borderId="0" xfId="0" applyNumberFormat="1" applyFont="1" applyFill="1"/>
    <xf numFmtId="0" fontId="230" fillId="2" borderId="0" xfId="0" applyFont="1" applyFill="1"/>
    <xf numFmtId="0" fontId="181" fillId="2" borderId="0" xfId="0" applyFont="1" applyFill="1" applyAlignment="1">
      <alignment horizontal="center"/>
    </xf>
    <xf numFmtId="20" fontId="7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20" fontId="229" fillId="2" borderId="0" xfId="0" applyNumberFormat="1" applyFont="1" applyFill="1"/>
    <xf numFmtId="0" fontId="169" fillId="2" borderId="0" xfId="0" applyFont="1" applyFill="1" applyAlignment="1">
      <alignment horizontal="center" vertical="top"/>
    </xf>
    <xf numFmtId="0" fontId="167" fillId="2" borderId="0" xfId="0" applyFont="1" applyFill="1" applyAlignment="1">
      <alignment horizontal="center" vertical="top"/>
    </xf>
    <xf numFmtId="0" fontId="255" fillId="7" borderId="125" xfId="0" applyFont="1" applyFill="1" applyBorder="1"/>
    <xf numFmtId="0" fontId="255" fillId="8" borderId="126" xfId="0" applyFont="1" applyFill="1" applyBorder="1"/>
    <xf numFmtId="0" fontId="255" fillId="7" borderId="126" xfId="0" applyFont="1" applyFill="1" applyBorder="1"/>
    <xf numFmtId="0" fontId="255" fillId="7" borderId="127" xfId="0" applyFont="1" applyFill="1" applyBorder="1"/>
    <xf numFmtId="20" fontId="243" fillId="7" borderId="66" xfId="0" applyNumberFormat="1" applyFont="1" applyFill="1" applyBorder="1" applyAlignment="1">
      <alignment horizontal="center"/>
    </xf>
    <xf numFmtId="20" fontId="243" fillId="7" borderId="102" xfId="0" applyNumberFormat="1" applyFont="1" applyFill="1" applyBorder="1" applyAlignment="1">
      <alignment horizontal="center"/>
    </xf>
    <xf numFmtId="20" fontId="243" fillId="8" borderId="67" xfId="0" applyNumberFormat="1" applyFont="1" applyFill="1" applyBorder="1" applyAlignment="1">
      <alignment horizontal="center"/>
    </xf>
    <xf numFmtId="20" fontId="243" fillId="8" borderId="60" xfId="0" applyNumberFormat="1" applyFont="1" applyFill="1" applyBorder="1" applyAlignment="1">
      <alignment horizontal="center"/>
    </xf>
    <xf numFmtId="20" fontId="243" fillId="7" borderId="67" xfId="0" applyNumberFormat="1" applyFont="1" applyFill="1" applyBorder="1" applyAlignment="1">
      <alignment horizontal="center"/>
    </xf>
    <xf numFmtId="20" fontId="243" fillId="7" borderId="60" xfId="0" applyNumberFormat="1" applyFont="1" applyFill="1" applyBorder="1" applyAlignment="1">
      <alignment horizontal="center"/>
    </xf>
    <xf numFmtId="20" fontId="243" fillId="7" borderId="103" xfId="0" applyNumberFormat="1" applyFont="1" applyFill="1" applyBorder="1" applyAlignment="1">
      <alignment horizontal="center"/>
    </xf>
    <xf numFmtId="20" fontId="243" fillId="7" borderId="105" xfId="0" applyNumberFormat="1" applyFont="1" applyFill="1" applyBorder="1" applyAlignment="1">
      <alignment horizontal="center"/>
    </xf>
    <xf numFmtId="20" fontId="243" fillId="8" borderId="103" xfId="0" applyNumberFormat="1" applyFont="1" applyFill="1" applyBorder="1" applyAlignment="1">
      <alignment horizontal="center"/>
    </xf>
    <xf numFmtId="20" fontId="243" fillId="8" borderId="105" xfId="0" applyNumberFormat="1" applyFont="1" applyFill="1" applyBorder="1" applyAlignment="1">
      <alignment horizontal="center"/>
    </xf>
    <xf numFmtId="0" fontId="73" fillId="0" borderId="66" xfId="0" applyFont="1" applyBorder="1" applyAlignment="1">
      <alignment horizontal="center"/>
    </xf>
    <xf numFmtId="20" fontId="73" fillId="0" borderId="67" xfId="0" applyNumberFormat="1" applyFont="1" applyBorder="1" applyAlignment="1">
      <alignment horizontal="center"/>
    </xf>
    <xf numFmtId="20" fontId="73" fillId="0" borderId="103" xfId="0" applyNumberFormat="1" applyFont="1" applyBorder="1" applyAlignment="1">
      <alignment horizontal="center"/>
    </xf>
    <xf numFmtId="0" fontId="204" fillId="0" borderId="125" xfId="0" applyFont="1" applyBorder="1"/>
    <xf numFmtId="0" fontId="204" fillId="0" borderId="126" xfId="0" applyFont="1" applyBorder="1"/>
    <xf numFmtId="0" fontId="255" fillId="8" borderId="127" xfId="0" applyFont="1" applyFill="1" applyBorder="1"/>
    <xf numFmtId="0" fontId="259" fillId="8" borderId="0" xfId="0" applyFont="1" applyFill="1"/>
    <xf numFmtId="0" fontId="57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106" fillId="0" borderId="0" xfId="0" applyFont="1" applyAlignment="1">
      <alignment horizontal="center"/>
    </xf>
    <xf numFmtId="0" fontId="73" fillId="0" borderId="37" xfId="0" applyFont="1" applyBorder="1" applyAlignment="1">
      <alignment horizontal="center"/>
    </xf>
    <xf numFmtId="20" fontId="73" fillId="0" borderId="37" xfId="0" applyNumberFormat="1" applyFont="1" applyBorder="1" applyAlignment="1">
      <alignment horizontal="center"/>
    </xf>
    <xf numFmtId="0" fontId="262" fillId="0" borderId="0" xfId="0" applyFont="1" applyAlignment="1">
      <alignment horizontal="center"/>
    </xf>
    <xf numFmtId="0" fontId="214" fillId="0" borderId="0" xfId="0" applyFont="1" applyAlignment="1">
      <alignment horizontal="center"/>
    </xf>
    <xf numFmtId="0" fontId="263" fillId="0" borderId="0" xfId="0" applyFont="1" applyAlignment="1">
      <alignment horizontal="center" vertical="center"/>
    </xf>
    <xf numFmtId="0" fontId="49" fillId="0" borderId="0" xfId="2" applyFont="1" applyAlignment="1">
      <alignment horizontal="center"/>
    </xf>
    <xf numFmtId="0" fontId="180" fillId="0" borderId="37" xfId="0" applyFont="1" applyBorder="1" applyAlignment="1">
      <alignment horizontal="center"/>
    </xf>
    <xf numFmtId="0" fontId="76" fillId="3" borderId="86" xfId="0" applyFont="1" applyFill="1" applyBorder="1" applyAlignment="1">
      <alignment horizontal="center"/>
    </xf>
    <xf numFmtId="0" fontId="76" fillId="3" borderId="64" xfId="0" applyFont="1" applyFill="1" applyBorder="1" applyAlignment="1">
      <alignment horizontal="center"/>
    </xf>
    <xf numFmtId="0" fontId="180" fillId="5" borderId="48" xfId="0" applyFont="1" applyFill="1" applyBorder="1" applyAlignment="1">
      <alignment horizontal="center" vertical="center"/>
    </xf>
    <xf numFmtId="0" fontId="262" fillId="0" borderId="0" xfId="0" applyFont="1"/>
    <xf numFmtId="0" fontId="264" fillId="0" borderId="0" xfId="0" applyFont="1" applyAlignment="1">
      <alignment horizontal="center"/>
    </xf>
    <xf numFmtId="0" fontId="265" fillId="2" borderId="0" xfId="0" applyFont="1" applyFill="1" applyAlignment="1">
      <alignment horizontal="center" vertical="center"/>
    </xf>
    <xf numFmtId="0" fontId="76" fillId="3" borderId="56" xfId="0" applyFont="1" applyFill="1" applyBorder="1" applyAlignment="1">
      <alignment horizontal="center"/>
    </xf>
    <xf numFmtId="0" fontId="76" fillId="0" borderId="28" xfId="0" applyFont="1" applyBorder="1" applyAlignment="1">
      <alignment horizontal="center"/>
    </xf>
    <xf numFmtId="0" fontId="266" fillId="0" borderId="28" xfId="0" applyFont="1" applyBorder="1" applyAlignment="1">
      <alignment horizontal="center"/>
    </xf>
    <xf numFmtId="0" fontId="76" fillId="3" borderId="28" xfId="0" applyFont="1" applyFill="1" applyBorder="1" applyAlignment="1">
      <alignment horizontal="center"/>
    </xf>
    <xf numFmtId="0" fontId="180" fillId="0" borderId="56" xfId="0" applyFont="1" applyBorder="1" applyAlignment="1">
      <alignment horizontal="center"/>
    </xf>
    <xf numFmtId="0" fontId="180" fillId="0" borderId="29" xfId="0" applyFont="1" applyBorder="1" applyAlignment="1">
      <alignment horizontal="center"/>
    </xf>
    <xf numFmtId="0" fontId="180" fillId="5" borderId="65" xfId="0" applyFont="1" applyFill="1" applyBorder="1" applyAlignment="1">
      <alignment horizontal="center" vertical="center"/>
    </xf>
    <xf numFmtId="0" fontId="180" fillId="5" borderId="74" xfId="0" applyFont="1" applyFill="1" applyBorder="1" applyAlignment="1">
      <alignment horizontal="center"/>
    </xf>
    <xf numFmtId="0" fontId="181" fillId="5" borderId="75" xfId="0" applyFont="1" applyFill="1" applyBorder="1" applyAlignment="1">
      <alignment horizontal="center"/>
    </xf>
    <xf numFmtId="20" fontId="243" fillId="7" borderId="84" xfId="0" applyNumberFormat="1" applyFont="1" applyFill="1" applyBorder="1" applyAlignment="1">
      <alignment horizontal="center"/>
    </xf>
    <xf numFmtId="0" fontId="267" fillId="5" borderId="0" xfId="0" applyFont="1" applyFill="1"/>
    <xf numFmtId="0" fontId="58" fillId="3" borderId="0" xfId="1" applyFont="1" applyFill="1"/>
    <xf numFmtId="0" fontId="135" fillId="2" borderId="62" xfId="0" applyFont="1" applyFill="1" applyBorder="1"/>
    <xf numFmtId="0" fontId="135" fillId="2" borderId="140" xfId="0" applyFont="1" applyFill="1" applyBorder="1"/>
    <xf numFmtId="0" fontId="206" fillId="2" borderId="140" xfId="0" applyFont="1" applyFill="1" applyBorder="1"/>
    <xf numFmtId="0" fontId="135" fillId="2" borderId="63" xfId="0" applyFont="1" applyFill="1" applyBorder="1"/>
    <xf numFmtId="2" fontId="24" fillId="0" borderId="0" xfId="0" applyNumberFormat="1" applyFont="1"/>
    <xf numFmtId="2" fontId="96" fillId="0" borderId="0" xfId="0" applyNumberFormat="1" applyFont="1"/>
    <xf numFmtId="0" fontId="207" fillId="8" borderId="125" xfId="0" applyFont="1" applyFill="1" applyBorder="1"/>
    <xf numFmtId="168" fontId="76" fillId="3" borderId="66" xfId="0" applyNumberFormat="1" applyFont="1" applyFill="1" applyBorder="1" applyAlignment="1">
      <alignment horizontal="center"/>
    </xf>
    <xf numFmtId="168" fontId="76" fillId="0" borderId="67" xfId="0" applyNumberFormat="1" applyFont="1" applyBorder="1" applyAlignment="1">
      <alignment horizontal="center"/>
    </xf>
    <xf numFmtId="168" fontId="266" fillId="0" borderId="67" xfId="0" applyNumberFormat="1" applyFont="1" applyBorder="1" applyAlignment="1">
      <alignment horizontal="center"/>
    </xf>
    <xf numFmtId="168" fontId="180" fillId="0" borderId="67" xfId="0" applyNumberFormat="1" applyFont="1" applyBorder="1" applyAlignment="1">
      <alignment horizontal="center"/>
    </xf>
    <xf numFmtId="168" fontId="268" fillId="0" borderId="67" xfId="1" applyNumberFormat="1" applyFont="1" applyBorder="1" applyAlignment="1">
      <alignment horizontal="center"/>
    </xf>
    <xf numFmtId="168" fontId="268" fillId="3" borderId="67" xfId="1" applyNumberFormat="1" applyFont="1" applyFill="1" applyBorder="1" applyAlignment="1">
      <alignment horizontal="center"/>
    </xf>
    <xf numFmtId="20" fontId="15" fillId="0" borderId="122" xfId="0" applyNumberFormat="1" applyFont="1" applyBorder="1" applyAlignment="1">
      <alignment horizontal="center"/>
    </xf>
    <xf numFmtId="165" fontId="55" fillId="0" borderId="88" xfId="0" applyNumberFormat="1" applyFont="1" applyBorder="1" applyAlignment="1">
      <alignment horizontal="center"/>
    </xf>
    <xf numFmtId="165" fontId="55" fillId="0" borderId="89" xfId="0" applyNumberFormat="1" applyFont="1" applyBorder="1" applyAlignment="1">
      <alignment horizontal="center"/>
    </xf>
    <xf numFmtId="0" fontId="4" fillId="0" borderId="108" xfId="0" applyFont="1" applyBorder="1" applyAlignment="1">
      <alignment horizontal="center"/>
    </xf>
    <xf numFmtId="165" fontId="55" fillId="0" borderId="91" xfId="0" applyNumberFormat="1" applyFont="1" applyBorder="1" applyAlignment="1">
      <alignment horizontal="center"/>
    </xf>
    <xf numFmtId="165" fontId="55" fillId="0" borderId="93" xfId="0" applyNumberFormat="1" applyFont="1" applyBorder="1" applyAlignment="1">
      <alignment horizontal="center"/>
    </xf>
    <xf numFmtId="165" fontId="55" fillId="0" borderId="94" xfId="0" applyNumberFormat="1" applyFont="1" applyBorder="1" applyAlignment="1">
      <alignment horizontal="center"/>
    </xf>
    <xf numFmtId="0" fontId="4" fillId="0" borderId="141" xfId="0" applyFont="1" applyBorder="1" applyAlignment="1">
      <alignment horizontal="center"/>
    </xf>
    <xf numFmtId="0" fontId="135" fillId="0" borderId="28" xfId="0" applyFont="1" applyBorder="1"/>
    <xf numFmtId="0" fontId="205" fillId="2" borderId="28" xfId="0" applyFont="1" applyFill="1" applyBorder="1"/>
    <xf numFmtId="0" fontId="135" fillId="0" borderId="29" xfId="0" applyFont="1" applyBorder="1"/>
    <xf numFmtId="0" fontId="94" fillId="5" borderId="134" xfId="0" applyFont="1" applyFill="1" applyBorder="1" applyAlignment="1">
      <alignment horizontal="center"/>
    </xf>
    <xf numFmtId="2" fontId="25" fillId="0" borderId="0" xfId="0" applyNumberFormat="1" applyFont="1"/>
    <xf numFmtId="2" fontId="80" fillId="0" borderId="0" xfId="0" applyNumberFormat="1" applyFont="1"/>
    <xf numFmtId="0" fontId="269" fillId="0" borderId="0" xfId="0" applyFont="1"/>
    <xf numFmtId="0" fontId="270" fillId="2" borderId="0" xfId="0" applyFont="1" applyFill="1" applyAlignment="1">
      <alignment horizontal="center"/>
    </xf>
    <xf numFmtId="0" fontId="53" fillId="0" borderId="102" xfId="1" applyFont="1" applyBorder="1" applyAlignment="1">
      <alignment horizontal="center"/>
    </xf>
    <xf numFmtId="20" fontId="53" fillId="0" borderId="60" xfId="1" applyNumberFormat="1" applyFont="1" applyBorder="1" applyAlignment="1">
      <alignment horizontal="center"/>
    </xf>
    <xf numFmtId="20" fontId="53" fillId="0" borderId="105" xfId="1" applyNumberFormat="1" applyFont="1" applyBorder="1" applyAlignment="1">
      <alignment horizontal="center"/>
    </xf>
    <xf numFmtId="0" fontId="4" fillId="5" borderId="7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20" fontId="49" fillId="2" borderId="5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7" fillId="2" borderId="61" xfId="2" applyFont="1" applyFill="1" applyBorder="1" applyAlignment="1">
      <alignment horizontal="center"/>
    </xf>
    <xf numFmtId="0" fontId="7" fillId="2" borderId="102" xfId="2" applyFont="1" applyFill="1" applyBorder="1" applyAlignment="1">
      <alignment horizontal="center"/>
    </xf>
    <xf numFmtId="20" fontId="49" fillId="2" borderId="60" xfId="2" applyNumberFormat="1" applyFont="1" applyFill="1" applyBorder="1" applyAlignment="1">
      <alignment horizontal="center"/>
    </xf>
    <xf numFmtId="0" fontId="7" fillId="0" borderId="60" xfId="2" applyFont="1" applyBorder="1" applyAlignment="1">
      <alignment horizontal="center"/>
    </xf>
    <xf numFmtId="0" fontId="2" fillId="0" borderId="104" xfId="0" applyFont="1" applyBorder="1" applyAlignment="1">
      <alignment horizontal="center"/>
    </xf>
    <xf numFmtId="20" fontId="49" fillId="2" borderId="104" xfId="2" applyNumberFormat="1" applyFont="1" applyFill="1" applyBorder="1" applyAlignment="1">
      <alignment horizontal="center"/>
    </xf>
    <xf numFmtId="20" fontId="49" fillId="2" borderId="105" xfId="2" applyNumberFormat="1" applyFont="1" applyFill="1" applyBorder="1" applyAlignment="1">
      <alignment horizontal="center"/>
    </xf>
    <xf numFmtId="0" fontId="167" fillId="2" borderId="0" xfId="0" applyFont="1" applyFill="1" applyAlignment="1">
      <alignment horizontal="center" vertical="center"/>
    </xf>
    <xf numFmtId="0" fontId="2" fillId="0" borderId="113" xfId="0" applyFont="1" applyBorder="1" applyAlignment="1">
      <alignment horizontal="center"/>
    </xf>
    <xf numFmtId="0" fontId="2" fillId="0" borderId="114" xfId="0" applyFont="1" applyBorder="1" applyAlignment="1">
      <alignment horizontal="center"/>
    </xf>
    <xf numFmtId="20" fontId="49" fillId="2" borderId="114" xfId="2" applyNumberFormat="1" applyFont="1" applyFill="1" applyBorder="1" applyAlignment="1">
      <alignment horizontal="center"/>
    </xf>
    <xf numFmtId="20" fontId="49" fillId="2" borderId="128" xfId="2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horizontal="center"/>
    </xf>
    <xf numFmtId="0" fontId="53" fillId="5" borderId="122" xfId="0" applyFont="1" applyFill="1" applyBorder="1" applyAlignment="1">
      <alignment horizontal="center"/>
    </xf>
    <xf numFmtId="168" fontId="268" fillId="0" borderId="84" xfId="1" applyNumberFormat="1" applyFont="1" applyBorder="1" applyAlignment="1">
      <alignment horizontal="center"/>
    </xf>
    <xf numFmtId="20" fontId="243" fillId="2" borderId="129" xfId="0" applyNumberFormat="1" applyFont="1" applyFill="1" applyBorder="1" applyAlignment="1">
      <alignment horizontal="center"/>
    </xf>
    <xf numFmtId="20" fontId="243" fillId="2" borderId="130" xfId="0" applyNumberFormat="1" applyFont="1" applyFill="1" applyBorder="1" applyAlignment="1">
      <alignment horizontal="center"/>
    </xf>
    <xf numFmtId="20" fontId="175" fillId="0" borderId="0" xfId="0" applyNumberFormat="1" applyFont="1" applyAlignment="1">
      <alignment horizontal="center"/>
    </xf>
    <xf numFmtId="0" fontId="196" fillId="12" borderId="0" xfId="0" applyFont="1" applyFill="1" applyAlignment="1">
      <alignment horizontal="center"/>
    </xf>
    <xf numFmtId="20" fontId="0" fillId="0" borderId="0" xfId="0" applyNumberFormat="1"/>
    <xf numFmtId="0" fontId="88" fillId="4" borderId="90" xfId="0" applyFont="1" applyFill="1" applyBorder="1" applyAlignment="1">
      <alignment horizontal="center"/>
    </xf>
    <xf numFmtId="20" fontId="73" fillId="4" borderId="146" xfId="0" applyNumberFormat="1" applyFont="1" applyFill="1" applyBorder="1" applyAlignment="1">
      <alignment horizontal="center"/>
    </xf>
    <xf numFmtId="20" fontId="73" fillId="4" borderId="147" xfId="0" applyNumberFormat="1" applyFont="1" applyFill="1" applyBorder="1" applyAlignment="1">
      <alignment horizontal="center"/>
    </xf>
    <xf numFmtId="0" fontId="272" fillId="7" borderId="66" xfId="0" applyFont="1" applyFill="1" applyBorder="1" applyAlignment="1">
      <alignment horizontal="center"/>
    </xf>
    <xf numFmtId="20" fontId="272" fillId="8" borderId="67" xfId="0" applyNumberFormat="1" applyFont="1" applyFill="1" applyBorder="1" applyAlignment="1">
      <alignment horizontal="center"/>
    </xf>
    <xf numFmtId="20" fontId="272" fillId="8" borderId="103" xfId="0" applyNumberFormat="1" applyFont="1" applyFill="1" applyBorder="1" applyAlignment="1">
      <alignment horizontal="center"/>
    </xf>
    <xf numFmtId="0" fontId="204" fillId="0" borderId="148" xfId="0" applyFont="1" applyBorder="1"/>
    <xf numFmtId="0" fontId="204" fillId="0" borderId="149" xfId="0" applyFont="1" applyBorder="1"/>
    <xf numFmtId="0" fontId="204" fillId="0" borderId="150" xfId="0" applyFont="1" applyBorder="1"/>
    <xf numFmtId="20" fontId="140" fillId="2" borderId="4" xfId="0" applyNumberFormat="1" applyFont="1" applyFill="1" applyBorder="1" applyAlignment="1">
      <alignment horizontal="center" vertical="center"/>
    </xf>
    <xf numFmtId="20" fontId="140" fillId="2" borderId="117" xfId="0" applyNumberFormat="1" applyFont="1" applyFill="1" applyBorder="1" applyAlignment="1">
      <alignment horizontal="center" vertical="center"/>
    </xf>
    <xf numFmtId="20" fontId="271" fillId="7" borderId="135" xfId="0" applyNumberFormat="1" applyFont="1" applyFill="1" applyBorder="1" applyAlignment="1">
      <alignment horizontal="center"/>
    </xf>
    <xf numFmtId="20" fontId="271" fillId="8" borderId="34" xfId="0" applyNumberFormat="1" applyFont="1" applyFill="1" applyBorder="1" applyAlignment="1">
      <alignment horizontal="center"/>
    </xf>
    <xf numFmtId="20" fontId="271" fillId="7" borderId="34" xfId="0" applyNumberFormat="1" applyFont="1" applyFill="1" applyBorder="1" applyAlignment="1">
      <alignment horizontal="center"/>
    </xf>
    <xf numFmtId="20" fontId="271" fillId="7" borderId="118" xfId="0" applyNumberFormat="1" applyFont="1" applyFill="1" applyBorder="1" applyAlignment="1">
      <alignment horizontal="center"/>
    </xf>
    <xf numFmtId="0" fontId="273" fillId="2" borderId="102" xfId="0" applyFont="1" applyFill="1" applyBorder="1" applyAlignment="1">
      <alignment horizontal="center"/>
    </xf>
    <xf numFmtId="0" fontId="149" fillId="0" borderId="61" xfId="0" applyFont="1" applyBorder="1" applyAlignment="1">
      <alignment horizontal="center"/>
    </xf>
    <xf numFmtId="0" fontId="149" fillId="0" borderId="5" xfId="0" applyFont="1" applyBorder="1" applyAlignment="1">
      <alignment horizontal="center"/>
    </xf>
    <xf numFmtId="20" fontId="149" fillId="0" borderId="5" xfId="0" applyNumberFormat="1" applyFont="1" applyBorder="1" applyAlignment="1">
      <alignment horizontal="center"/>
    </xf>
    <xf numFmtId="20" fontId="149" fillId="0" borderId="104" xfId="0" applyNumberFormat="1" applyFont="1" applyBorder="1" applyAlignment="1">
      <alignment horizontal="center"/>
    </xf>
    <xf numFmtId="20" fontId="275" fillId="2" borderId="67" xfId="0" applyNumberFormat="1" applyFont="1" applyFill="1" applyBorder="1" applyAlignment="1">
      <alignment horizontal="center" vertical="center"/>
    </xf>
    <xf numFmtId="20" fontId="275" fillId="2" borderId="5" xfId="0" applyNumberFormat="1" applyFont="1" applyFill="1" applyBorder="1" applyAlignment="1">
      <alignment horizontal="center" vertical="center"/>
    </xf>
    <xf numFmtId="20" fontId="276" fillId="2" borderId="5" xfId="4" applyNumberFormat="1" applyFont="1" applyFill="1" applyBorder="1" applyAlignment="1">
      <alignment horizontal="center" vertical="center"/>
    </xf>
    <xf numFmtId="20" fontId="275" fillId="2" borderId="60" xfId="0" applyNumberFormat="1" applyFont="1" applyFill="1" applyBorder="1" applyAlignment="1">
      <alignment horizontal="center" vertical="center"/>
    </xf>
    <xf numFmtId="20" fontId="277" fillId="2" borderId="5" xfId="4" applyNumberFormat="1" applyFont="1" applyFill="1" applyBorder="1" applyAlignment="1">
      <alignment horizontal="center" vertical="center"/>
    </xf>
    <xf numFmtId="20" fontId="275" fillId="2" borderId="104" xfId="0" applyNumberFormat="1" applyFont="1" applyFill="1" applyBorder="1" applyAlignment="1">
      <alignment horizontal="center" vertical="center"/>
    </xf>
    <xf numFmtId="20" fontId="227" fillId="7" borderId="5" xfId="0" applyNumberFormat="1" applyFont="1" applyFill="1" applyBorder="1" applyAlignment="1">
      <alignment horizontal="center"/>
    </xf>
    <xf numFmtId="20" fontId="227" fillId="8" borderId="5" xfId="0" applyNumberFormat="1" applyFont="1" applyFill="1" applyBorder="1" applyAlignment="1">
      <alignment horizontal="center"/>
    </xf>
    <xf numFmtId="20" fontId="275" fillId="2" borderId="66" xfId="0" applyNumberFormat="1" applyFont="1" applyFill="1" applyBorder="1" applyAlignment="1">
      <alignment horizontal="center" vertical="center"/>
    </xf>
    <xf numFmtId="20" fontId="275" fillId="2" borderId="61" xfId="0" applyNumberFormat="1" applyFont="1" applyFill="1" applyBorder="1" applyAlignment="1">
      <alignment horizontal="center" vertical="center"/>
    </xf>
    <xf numFmtId="20" fontId="276" fillId="2" borderId="61" xfId="4" applyNumberFormat="1" applyFont="1" applyFill="1" applyBorder="1" applyAlignment="1">
      <alignment horizontal="center" vertical="center"/>
    </xf>
    <xf numFmtId="20" fontId="275" fillId="2" borderId="102" xfId="0" applyNumberFormat="1" applyFont="1" applyFill="1" applyBorder="1" applyAlignment="1">
      <alignment horizontal="center" vertical="center"/>
    </xf>
    <xf numFmtId="20" fontId="227" fillId="7" borderId="60" xfId="0" applyNumberFormat="1" applyFont="1" applyFill="1" applyBorder="1" applyAlignment="1">
      <alignment horizontal="center"/>
    </xf>
    <xf numFmtId="20" fontId="227" fillId="8" borderId="60" xfId="0" applyNumberFormat="1" applyFont="1" applyFill="1" applyBorder="1" applyAlignment="1">
      <alignment horizontal="center"/>
    </xf>
    <xf numFmtId="20" fontId="227" fillId="7" borderId="67" xfId="0" applyNumberFormat="1" applyFont="1" applyFill="1" applyBorder="1" applyAlignment="1">
      <alignment horizontal="center"/>
    </xf>
    <xf numFmtId="20" fontId="227" fillId="8" borderId="67" xfId="0" applyNumberFormat="1" applyFont="1" applyFill="1" applyBorder="1" applyAlignment="1">
      <alignment horizontal="center"/>
    </xf>
    <xf numFmtId="20" fontId="227" fillId="7" borderId="34" xfId="0" applyNumberFormat="1" applyFont="1" applyFill="1" applyBorder="1" applyAlignment="1">
      <alignment horizontal="center"/>
    </xf>
    <xf numFmtId="20" fontId="227" fillId="8" borderId="34" xfId="0" applyNumberFormat="1" applyFont="1" applyFill="1" applyBorder="1" applyAlignment="1">
      <alignment horizontal="center"/>
    </xf>
    <xf numFmtId="0" fontId="5" fillId="2" borderId="151" xfId="0" applyFont="1" applyFill="1" applyBorder="1" applyAlignment="1">
      <alignment horizontal="center" vertical="center"/>
    </xf>
    <xf numFmtId="0" fontId="5" fillId="2" borderId="14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152" fillId="0" borderId="104" xfId="0" applyFont="1" applyBorder="1" applyAlignment="1">
      <alignment vertical="center"/>
    </xf>
    <xf numFmtId="0" fontId="278" fillId="2" borderId="5" xfId="0" applyFont="1" applyFill="1" applyBorder="1" applyAlignment="1">
      <alignment horizontal="center" vertical="center"/>
    </xf>
    <xf numFmtId="0" fontId="278" fillId="2" borderId="5" xfId="0" applyFont="1" applyFill="1" applyBorder="1" applyAlignment="1">
      <alignment horizontal="center"/>
    </xf>
    <xf numFmtId="20" fontId="279" fillId="2" borderId="5" xfId="0" applyNumberFormat="1" applyFont="1" applyFill="1" applyBorder="1" applyAlignment="1">
      <alignment horizontal="center"/>
    </xf>
    <xf numFmtId="0" fontId="278" fillId="2" borderId="60" xfId="0" applyFont="1" applyFill="1" applyBorder="1" applyAlignment="1">
      <alignment horizontal="center"/>
    </xf>
    <xf numFmtId="0" fontId="280" fillId="2" borderId="5" xfId="0" applyFont="1" applyFill="1" applyBorder="1" applyAlignment="1">
      <alignment horizontal="center" vertical="center"/>
    </xf>
    <xf numFmtId="0" fontId="280" fillId="2" borderId="5" xfId="0" applyFont="1" applyFill="1" applyBorder="1" applyAlignment="1">
      <alignment horizontal="center"/>
    </xf>
    <xf numFmtId="20" fontId="278" fillId="2" borderId="5" xfId="0" applyNumberFormat="1" applyFont="1" applyFill="1" applyBorder="1" applyAlignment="1">
      <alignment horizontal="center"/>
    </xf>
    <xf numFmtId="20" fontId="280" fillId="2" borderId="5" xfId="0" applyNumberFormat="1" applyFont="1" applyFill="1" applyBorder="1" applyAlignment="1">
      <alignment horizontal="center"/>
    </xf>
    <xf numFmtId="0" fontId="279" fillId="2" borderId="5" xfId="0" applyFont="1" applyFill="1" applyBorder="1" applyAlignment="1">
      <alignment horizontal="center"/>
    </xf>
    <xf numFmtId="20" fontId="280" fillId="2" borderId="60" xfId="0" applyNumberFormat="1" applyFont="1" applyFill="1" applyBorder="1" applyAlignment="1">
      <alignment horizontal="center"/>
    </xf>
    <xf numFmtId="20" fontId="280" fillId="2" borderId="5" xfId="0" applyNumberFormat="1" applyFont="1" applyFill="1" applyBorder="1" applyAlignment="1">
      <alignment horizontal="center" vertical="center"/>
    </xf>
    <xf numFmtId="0" fontId="280" fillId="2" borderId="60" xfId="0" applyFont="1" applyFill="1" applyBorder="1" applyAlignment="1">
      <alignment horizontal="center"/>
    </xf>
    <xf numFmtId="20" fontId="279" fillId="2" borderId="5" xfId="0" applyNumberFormat="1" applyFont="1" applyFill="1" applyBorder="1" applyAlignment="1">
      <alignment horizontal="center" vertical="center"/>
    </xf>
    <xf numFmtId="20" fontId="243" fillId="7" borderId="5" xfId="0" applyNumberFormat="1" applyFont="1" applyFill="1" applyBorder="1" applyAlignment="1">
      <alignment horizontal="center"/>
    </xf>
    <xf numFmtId="20" fontId="243" fillId="8" borderId="5" xfId="0" applyNumberFormat="1" applyFont="1" applyFill="1" applyBorder="1" applyAlignment="1">
      <alignment horizontal="center"/>
    </xf>
    <xf numFmtId="0" fontId="2" fillId="0" borderId="9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278" fillId="2" borderId="66" xfId="0" applyFont="1" applyFill="1" applyBorder="1" applyAlignment="1">
      <alignment horizontal="center" vertical="center"/>
    </xf>
    <xf numFmtId="0" fontId="278" fillId="2" borderId="61" xfId="0" applyFont="1" applyFill="1" applyBorder="1" applyAlignment="1">
      <alignment horizontal="center" vertical="center"/>
    </xf>
    <xf numFmtId="0" fontId="278" fillId="2" borderId="61" xfId="0" applyFont="1" applyFill="1" applyBorder="1" applyAlignment="1">
      <alignment horizontal="center"/>
    </xf>
    <xf numFmtId="20" fontId="243" fillId="7" borderId="61" xfId="0" applyNumberFormat="1" applyFont="1" applyFill="1" applyBorder="1" applyAlignment="1">
      <alignment horizontal="center"/>
    </xf>
    <xf numFmtId="20" fontId="279" fillId="2" borderId="61" xfId="0" applyNumberFormat="1" applyFont="1" applyFill="1" applyBorder="1" applyAlignment="1">
      <alignment horizontal="center"/>
    </xf>
    <xf numFmtId="0" fontId="278" fillId="2" borderId="102" xfId="0" applyFont="1" applyFill="1" applyBorder="1" applyAlignment="1">
      <alignment horizontal="center"/>
    </xf>
    <xf numFmtId="0" fontId="278" fillId="2" borderId="67" xfId="0" applyFont="1" applyFill="1" applyBorder="1" applyAlignment="1">
      <alignment horizontal="center" vertical="center"/>
    </xf>
    <xf numFmtId="20" fontId="280" fillId="2" borderId="67" xfId="0" applyNumberFormat="1" applyFont="1" applyFill="1" applyBorder="1" applyAlignment="1">
      <alignment horizontal="center" vertical="center"/>
    </xf>
    <xf numFmtId="0" fontId="280" fillId="2" borderId="67" xfId="0" applyFont="1" applyFill="1" applyBorder="1" applyAlignment="1">
      <alignment horizontal="center" vertical="center"/>
    </xf>
    <xf numFmtId="20" fontId="279" fillId="2" borderId="67" xfId="0" applyNumberFormat="1" applyFont="1" applyFill="1" applyBorder="1" applyAlignment="1">
      <alignment horizontal="center" vertical="center"/>
    </xf>
    <xf numFmtId="20" fontId="243" fillId="7" borderId="59" xfId="0" applyNumberFormat="1" applyFont="1" applyFill="1" applyBorder="1" applyAlignment="1">
      <alignment horizontal="center"/>
    </xf>
    <xf numFmtId="0" fontId="204" fillId="0" borderId="119" xfId="0" applyFont="1" applyBorder="1"/>
    <xf numFmtId="0" fontId="204" fillId="0" borderId="120" xfId="0" applyFont="1" applyBorder="1"/>
    <xf numFmtId="0" fontId="204" fillId="2" borderId="120" xfId="0" applyFont="1" applyFill="1" applyBorder="1"/>
    <xf numFmtId="0" fontId="204" fillId="0" borderId="121" xfId="0" applyFont="1" applyBorder="1"/>
    <xf numFmtId="0" fontId="281" fillId="2" borderId="66" xfId="0" applyFont="1" applyFill="1" applyBorder="1" applyAlignment="1">
      <alignment horizontal="center"/>
    </xf>
    <xf numFmtId="0" fontId="281" fillId="2" borderId="61" xfId="0" applyFont="1" applyFill="1" applyBorder="1" applyAlignment="1">
      <alignment horizontal="center"/>
    </xf>
    <xf numFmtId="0" fontId="281" fillId="2" borderId="102" xfId="0" applyFont="1" applyFill="1" applyBorder="1" applyAlignment="1">
      <alignment horizontal="center"/>
    </xf>
    <xf numFmtId="0" fontId="281" fillId="2" borderId="67" xfId="0" applyFont="1" applyFill="1" applyBorder="1" applyAlignment="1">
      <alignment horizontal="center"/>
    </xf>
    <xf numFmtId="0" fontId="281" fillId="2" borderId="5" xfId="0" applyFont="1" applyFill="1" applyBorder="1" applyAlignment="1">
      <alignment horizontal="center"/>
    </xf>
    <xf numFmtId="20" fontId="281" fillId="2" borderId="5" xfId="0" applyNumberFormat="1" applyFont="1" applyFill="1" applyBorder="1" applyAlignment="1">
      <alignment horizontal="center"/>
    </xf>
    <xf numFmtId="0" fontId="281" fillId="2" borderId="60" xfId="0" applyFont="1" applyFill="1" applyBorder="1" applyAlignment="1">
      <alignment horizontal="center"/>
    </xf>
    <xf numFmtId="20" fontId="281" fillId="2" borderId="67" xfId="0" applyNumberFormat="1" applyFont="1" applyFill="1" applyBorder="1" applyAlignment="1">
      <alignment horizontal="center"/>
    </xf>
    <xf numFmtId="0" fontId="281" fillId="2" borderId="103" xfId="0" applyFont="1" applyFill="1" applyBorder="1" applyAlignment="1">
      <alignment horizontal="center"/>
    </xf>
    <xf numFmtId="20" fontId="281" fillId="2" borderId="104" xfId="0" applyNumberFormat="1" applyFont="1" applyFill="1" applyBorder="1" applyAlignment="1">
      <alignment horizontal="center"/>
    </xf>
    <xf numFmtId="0" fontId="281" fillId="2" borderId="104" xfId="0" applyFont="1" applyFill="1" applyBorder="1" applyAlignment="1">
      <alignment horizontal="center"/>
    </xf>
    <xf numFmtId="20" fontId="245" fillId="2" borderId="5" xfId="0" applyNumberFormat="1" applyFont="1" applyFill="1" applyBorder="1"/>
    <xf numFmtId="20" fontId="245" fillId="2" borderId="60" xfId="0" applyNumberFormat="1" applyFont="1" applyFill="1" applyBorder="1"/>
    <xf numFmtId="0" fontId="281" fillId="2" borderId="105" xfId="0" applyFont="1" applyFill="1" applyBorder="1" applyAlignment="1">
      <alignment horizontal="center"/>
    </xf>
    <xf numFmtId="20" fontId="282" fillId="0" borderId="152" xfId="1" applyNumberFormat="1" applyFont="1" applyBorder="1" applyAlignment="1">
      <alignment horizontal="center" vertical="center"/>
    </xf>
    <xf numFmtId="20" fontId="282" fillId="2" borderId="153" xfId="1" applyNumberFormat="1" applyFont="1" applyFill="1" applyBorder="1" applyAlignment="1">
      <alignment horizontal="center" vertical="center"/>
    </xf>
    <xf numFmtId="20" fontId="282" fillId="0" borderId="153" xfId="1" applyNumberFormat="1" applyFont="1" applyBorder="1" applyAlignment="1">
      <alignment horizontal="center" vertical="center"/>
    </xf>
    <xf numFmtId="20" fontId="282" fillId="0" borderId="153" xfId="0" applyNumberFormat="1" applyFont="1" applyBorder="1" applyAlignment="1">
      <alignment horizontal="center" vertical="center"/>
    </xf>
    <xf numFmtId="20" fontId="282" fillId="0" borderId="147" xfId="1" applyNumberFormat="1" applyFont="1" applyBorder="1" applyAlignment="1">
      <alignment horizontal="center" vertical="center"/>
    </xf>
    <xf numFmtId="0" fontId="83" fillId="0" borderId="8" xfId="1" applyFont="1" applyBorder="1" applyAlignment="1">
      <alignment horizontal="center"/>
    </xf>
    <xf numFmtId="0" fontId="279" fillId="2" borderId="5" xfId="1" applyFont="1" applyFill="1" applyBorder="1" applyAlignment="1">
      <alignment horizontal="center" vertical="center"/>
    </xf>
    <xf numFmtId="0" fontId="279" fillId="0" borderId="5" xfId="1" applyFont="1" applyBorder="1" applyAlignment="1">
      <alignment horizontal="center" vertical="center"/>
    </xf>
    <xf numFmtId="0" fontId="243" fillId="8" borderId="5" xfId="0" applyFont="1" applyFill="1" applyBorder="1" applyAlignment="1">
      <alignment horizontal="center"/>
    </xf>
    <xf numFmtId="0" fontId="279" fillId="2" borderId="66" xfId="1" applyFont="1" applyFill="1" applyBorder="1" applyAlignment="1">
      <alignment horizontal="center" vertical="center"/>
    </xf>
    <xf numFmtId="0" fontId="279" fillId="2" borderId="61" xfId="1" applyFont="1" applyFill="1" applyBorder="1" applyAlignment="1">
      <alignment horizontal="center" vertical="center"/>
    </xf>
    <xf numFmtId="0" fontId="279" fillId="2" borderId="102" xfId="1" applyFont="1" applyFill="1" applyBorder="1" applyAlignment="1">
      <alignment horizontal="center" vertical="center"/>
    </xf>
    <xf numFmtId="0" fontId="279" fillId="2" borderId="67" xfId="1" applyFont="1" applyFill="1" applyBorder="1" applyAlignment="1">
      <alignment horizontal="center" vertical="center"/>
    </xf>
    <xf numFmtId="0" fontId="279" fillId="2" borderId="60" xfId="1" applyFont="1" applyFill="1" applyBorder="1" applyAlignment="1">
      <alignment horizontal="center" vertical="center"/>
    </xf>
    <xf numFmtId="0" fontId="243" fillId="7" borderId="60" xfId="0" applyFont="1" applyFill="1" applyBorder="1" applyAlignment="1">
      <alignment horizontal="center"/>
    </xf>
    <xf numFmtId="0" fontId="243" fillId="8" borderId="60" xfId="0" applyFont="1" applyFill="1" applyBorder="1" applyAlignment="1">
      <alignment horizontal="center"/>
    </xf>
    <xf numFmtId="0" fontId="280" fillId="0" borderId="67" xfId="0" applyFont="1" applyBorder="1" applyAlignment="1">
      <alignment horizontal="center" vertical="center"/>
    </xf>
    <xf numFmtId="0" fontId="280" fillId="0" borderId="60" xfId="1" applyFont="1" applyBorder="1" applyAlignment="1">
      <alignment horizontal="center" vertical="center"/>
    </xf>
    <xf numFmtId="0" fontId="279" fillId="0" borderId="67" xfId="1" applyFont="1" applyBorder="1" applyAlignment="1">
      <alignment horizontal="center" vertical="center"/>
    </xf>
    <xf numFmtId="0" fontId="278" fillId="0" borderId="60" xfId="1" applyFont="1" applyBorder="1" applyAlignment="1">
      <alignment horizontal="center" vertical="center"/>
    </xf>
    <xf numFmtId="0" fontId="279" fillId="0" borderId="103" xfId="1" applyFont="1" applyBorder="1" applyAlignment="1">
      <alignment horizontal="center" vertical="center"/>
    </xf>
    <xf numFmtId="20" fontId="243" fillId="7" borderId="104" xfId="0" applyNumberFormat="1" applyFont="1" applyFill="1" applyBorder="1" applyAlignment="1">
      <alignment horizontal="center"/>
    </xf>
    <xf numFmtId="0" fontId="279" fillId="0" borderId="104" xfId="1" applyFont="1" applyBorder="1" applyAlignment="1">
      <alignment horizontal="center" vertical="center"/>
    </xf>
    <xf numFmtId="0" fontId="279" fillId="2" borderId="104" xfId="1" applyFont="1" applyFill="1" applyBorder="1" applyAlignment="1">
      <alignment horizontal="center" vertical="center"/>
    </xf>
    <xf numFmtId="0" fontId="280" fillId="0" borderId="105" xfId="1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118" xfId="0" applyFont="1" applyBorder="1" applyAlignment="1">
      <alignment horizontal="center"/>
    </xf>
    <xf numFmtId="0" fontId="2" fillId="0" borderId="154" xfId="0" applyFont="1" applyBorder="1" applyAlignment="1">
      <alignment horizontal="center"/>
    </xf>
    <xf numFmtId="0" fontId="129" fillId="2" borderId="0" xfId="0" applyFont="1" applyFill="1" applyAlignment="1">
      <alignment vertical="center"/>
    </xf>
    <xf numFmtId="20" fontId="0" fillId="0" borderId="100" xfId="0" applyNumberFormat="1" applyBorder="1" applyAlignment="1">
      <alignment horizontal="center"/>
    </xf>
    <xf numFmtId="20" fontId="0" fillId="0" borderId="101" xfId="0" applyNumberFormat="1" applyBorder="1" applyAlignment="1">
      <alignment horizontal="center"/>
    </xf>
    <xf numFmtId="0" fontId="180" fillId="0" borderId="96" xfId="0" applyFont="1" applyBorder="1" applyAlignment="1">
      <alignment horizontal="center"/>
    </xf>
    <xf numFmtId="0" fontId="180" fillId="0" borderId="9" xfId="0" applyFont="1" applyBorder="1" applyAlignment="1">
      <alignment horizontal="center"/>
    </xf>
    <xf numFmtId="0" fontId="179" fillId="0" borderId="9" xfId="0" applyFont="1" applyBorder="1" applyAlignment="1">
      <alignment horizontal="center"/>
    </xf>
    <xf numFmtId="0" fontId="179" fillId="0" borderId="87" xfId="0" applyFont="1" applyBorder="1" applyAlignment="1">
      <alignment horizontal="center"/>
    </xf>
    <xf numFmtId="0" fontId="243" fillId="8" borderId="67" xfId="0" applyFont="1" applyFill="1" applyBorder="1" applyAlignment="1">
      <alignment horizontal="center"/>
    </xf>
    <xf numFmtId="20" fontId="243" fillId="8" borderId="104" xfId="0" applyNumberFormat="1" applyFont="1" applyFill="1" applyBorder="1" applyAlignment="1">
      <alignment horizontal="center"/>
    </xf>
    <xf numFmtId="20" fontId="42" fillId="0" borderId="71" xfId="0" applyNumberFormat="1" applyFont="1" applyBorder="1" applyAlignment="1">
      <alignment horizontal="center"/>
    </xf>
    <xf numFmtId="20" fontId="42" fillId="0" borderId="72" xfId="0" applyNumberFormat="1" applyFont="1" applyBorder="1" applyAlignment="1">
      <alignment horizontal="center"/>
    </xf>
    <xf numFmtId="20" fontId="243" fillId="8" borderId="9" xfId="0" applyNumberFormat="1" applyFont="1" applyFill="1" applyBorder="1" applyAlignment="1">
      <alignment horizontal="center"/>
    </xf>
    <xf numFmtId="20" fontId="243" fillId="7" borderId="9" xfId="0" applyNumberFormat="1" applyFont="1" applyFill="1" applyBorder="1" applyAlignment="1">
      <alignment horizontal="center"/>
    </xf>
    <xf numFmtId="0" fontId="243" fillId="8" borderId="9" xfId="0" applyFont="1" applyFill="1" applyBorder="1" applyAlignment="1">
      <alignment horizontal="center"/>
    </xf>
    <xf numFmtId="20" fontId="243" fillId="8" borderId="34" xfId="0" applyNumberFormat="1" applyFont="1" applyFill="1" applyBorder="1" applyAlignment="1">
      <alignment horizontal="center"/>
    </xf>
    <xf numFmtId="20" fontId="243" fillId="7" borderId="34" xfId="0" applyNumberFormat="1" applyFont="1" applyFill="1" applyBorder="1" applyAlignment="1">
      <alignment horizontal="center"/>
    </xf>
    <xf numFmtId="0" fontId="243" fillId="8" borderId="34" xfId="0" applyFont="1" applyFill="1" applyBorder="1" applyAlignment="1">
      <alignment horizontal="center"/>
    </xf>
    <xf numFmtId="20" fontId="243" fillId="8" borderId="118" xfId="0" applyNumberFormat="1" applyFont="1" applyFill="1" applyBorder="1" applyAlignment="1">
      <alignment horizontal="center"/>
    </xf>
    <xf numFmtId="0" fontId="289" fillId="0" borderId="5" xfId="0" applyFont="1" applyBorder="1" applyAlignment="1">
      <alignment horizontal="center"/>
    </xf>
    <xf numFmtId="20" fontId="243" fillId="7" borderId="87" xfId="0" applyNumberFormat="1" applyFont="1" applyFill="1" applyBorder="1"/>
    <xf numFmtId="0" fontId="207" fillId="7" borderId="127" xfId="0" applyFont="1" applyFill="1" applyBorder="1"/>
    <xf numFmtId="0" fontId="290" fillId="7" borderId="125" xfId="0" applyFont="1" applyFill="1" applyBorder="1"/>
    <xf numFmtId="0" fontId="290" fillId="8" borderId="126" xfId="0" applyFont="1" applyFill="1" applyBorder="1"/>
    <xf numFmtId="0" fontId="290" fillId="7" borderId="126" xfId="0" applyFont="1" applyFill="1" applyBorder="1"/>
    <xf numFmtId="0" fontId="290" fillId="8" borderId="127" xfId="0" applyFont="1" applyFill="1" applyBorder="1"/>
    <xf numFmtId="0" fontId="287" fillId="0" borderId="5" xfId="0" applyFont="1" applyBorder="1" applyAlignment="1">
      <alignment horizontal="center"/>
    </xf>
    <xf numFmtId="0" fontId="288" fillId="8" borderId="5" xfId="0" applyFont="1" applyFill="1" applyBorder="1" applyAlignment="1">
      <alignment horizontal="center"/>
    </xf>
    <xf numFmtId="0" fontId="287" fillId="0" borderId="126" xfId="0" applyFont="1" applyBorder="1" applyAlignment="1">
      <alignment horizontal="center"/>
    </xf>
    <xf numFmtId="0" fontId="288" fillId="8" borderId="126" xfId="0" applyFont="1" applyFill="1" applyBorder="1" applyAlignment="1">
      <alignment horizontal="center"/>
    </xf>
    <xf numFmtId="20" fontId="149" fillId="0" borderId="98" xfId="0" applyNumberFormat="1" applyFont="1" applyBorder="1"/>
    <xf numFmtId="0" fontId="274" fillId="8" borderId="98" xfId="0" applyFont="1" applyFill="1" applyBorder="1" applyAlignment="1">
      <alignment horizontal="center"/>
    </xf>
    <xf numFmtId="20" fontId="149" fillId="0" borderId="124" xfId="0" applyNumberFormat="1" applyFont="1" applyBorder="1"/>
    <xf numFmtId="0" fontId="289" fillId="5" borderId="128" xfId="0" applyFont="1" applyFill="1" applyBorder="1" applyAlignment="1">
      <alignment horizontal="center"/>
    </xf>
    <xf numFmtId="0" fontId="287" fillId="5" borderId="114" xfId="0" applyFont="1" applyFill="1" applyBorder="1" applyAlignment="1">
      <alignment horizontal="center"/>
    </xf>
    <xf numFmtId="0" fontId="180" fillId="0" borderId="5" xfId="0" applyFont="1" applyBorder="1" applyAlignment="1">
      <alignment horizontal="center" vertical="center"/>
    </xf>
    <xf numFmtId="0" fontId="180" fillId="0" borderId="102" xfId="0" applyFont="1" applyBorder="1" applyAlignment="1">
      <alignment horizontal="center" vertical="center"/>
    </xf>
    <xf numFmtId="0" fontId="180" fillId="0" borderId="60" xfId="0" applyFont="1" applyBorder="1" applyAlignment="1">
      <alignment horizontal="center" vertical="center"/>
    </xf>
    <xf numFmtId="0" fontId="284" fillId="8" borderId="60" xfId="0" applyFont="1" applyFill="1" applyBorder="1" applyAlignment="1">
      <alignment horizontal="center" vertical="center"/>
    </xf>
    <xf numFmtId="0" fontId="148" fillId="0" borderId="60" xfId="0" applyFont="1" applyBorder="1" applyAlignment="1">
      <alignment horizontal="center" vertical="center"/>
    </xf>
    <xf numFmtId="0" fontId="286" fillId="0" borderId="82" xfId="0" applyFont="1" applyBorder="1" applyAlignment="1">
      <alignment horizontal="center"/>
    </xf>
    <xf numFmtId="0" fontId="149" fillId="0" borderId="82" xfId="0" applyFont="1" applyBorder="1"/>
    <xf numFmtId="0" fontId="287" fillId="0" borderId="127" xfId="0" applyFont="1" applyBorder="1" applyAlignment="1">
      <alignment horizontal="center"/>
    </xf>
    <xf numFmtId="0" fontId="289" fillId="0" borderId="104" xfId="0" applyFont="1" applyBorder="1" applyAlignment="1">
      <alignment horizontal="center"/>
    </xf>
    <xf numFmtId="0" fontId="273" fillId="7" borderId="66" xfId="0" applyFont="1" applyFill="1" applyBorder="1" applyAlignment="1">
      <alignment horizontal="center" vertical="center"/>
    </xf>
    <xf numFmtId="20" fontId="273" fillId="8" borderId="67" xfId="0" applyNumberFormat="1" applyFont="1" applyFill="1" applyBorder="1" applyAlignment="1">
      <alignment horizontal="center" vertical="center"/>
    </xf>
    <xf numFmtId="0" fontId="273" fillId="8" borderId="67" xfId="0" applyFont="1" applyFill="1" applyBorder="1" applyAlignment="1">
      <alignment horizontal="center" vertical="center"/>
    </xf>
    <xf numFmtId="0" fontId="283" fillId="8" borderId="5" xfId="0" applyFont="1" applyFill="1" applyBorder="1" applyAlignment="1">
      <alignment horizontal="center" vertical="center"/>
    </xf>
    <xf numFmtId="0" fontId="283" fillId="7" borderId="5" xfId="0" applyFont="1" applyFill="1" applyBorder="1" applyAlignment="1">
      <alignment horizontal="center" vertical="center"/>
    </xf>
    <xf numFmtId="0" fontId="291" fillId="8" borderId="5" xfId="0" applyFont="1" applyFill="1" applyBorder="1" applyAlignment="1">
      <alignment horizontal="center" vertical="center"/>
    </xf>
    <xf numFmtId="20" fontId="273" fillId="8" borderId="103" xfId="0" applyNumberFormat="1" applyFont="1" applyFill="1" applyBorder="1" applyAlignment="1">
      <alignment horizontal="center" vertical="center"/>
    </xf>
    <xf numFmtId="0" fontId="180" fillId="0" borderId="61" xfId="0" applyFont="1" applyBorder="1" applyAlignment="1">
      <alignment horizontal="center" vertical="center"/>
    </xf>
    <xf numFmtId="0" fontId="283" fillId="8" borderId="59" xfId="0" applyFont="1" applyFill="1" applyBorder="1" applyAlignment="1">
      <alignment horizontal="center" vertical="center"/>
    </xf>
    <xf numFmtId="0" fontId="148" fillId="0" borderId="136" xfId="0" applyFont="1" applyBorder="1" applyAlignment="1">
      <alignment horizontal="center" vertical="center"/>
    </xf>
    <xf numFmtId="0" fontId="163" fillId="0" borderId="0" xfId="0" applyFont="1"/>
    <xf numFmtId="0" fontId="148" fillId="5" borderId="74" xfId="0" applyFont="1" applyFill="1" applyBorder="1"/>
    <xf numFmtId="0" fontId="135" fillId="2" borderId="148" xfId="0" applyFont="1" applyFill="1" applyBorder="1"/>
    <xf numFmtId="0" fontId="135" fillId="2" borderId="149" xfId="0" applyFont="1" applyFill="1" applyBorder="1"/>
    <xf numFmtId="0" fontId="206" fillId="2" borderId="149" xfId="0" applyFont="1" applyFill="1" applyBorder="1"/>
    <xf numFmtId="0" fontId="135" fillId="2" borderId="150" xfId="0" applyFont="1" applyFill="1" applyBorder="1"/>
    <xf numFmtId="20" fontId="7" fillId="2" borderId="113" xfId="0" applyNumberFormat="1" applyFont="1" applyFill="1" applyBorder="1" applyAlignment="1">
      <alignment horizontal="center" vertical="center"/>
    </xf>
    <xf numFmtId="20" fontId="7" fillId="2" borderId="114" xfId="0" applyNumberFormat="1" applyFont="1" applyFill="1" applyBorder="1" applyAlignment="1">
      <alignment horizontal="center" vertical="center"/>
    </xf>
    <xf numFmtId="0" fontId="106" fillId="0" borderId="0" xfId="0" applyFont="1"/>
    <xf numFmtId="0" fontId="29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104" xfId="0" applyFont="1" applyBorder="1" applyAlignment="1">
      <alignment horizontal="center"/>
    </xf>
    <xf numFmtId="0" fontId="4" fillId="0" borderId="105" xfId="0" applyFont="1" applyBorder="1" applyAlignment="1">
      <alignment horizontal="center"/>
    </xf>
    <xf numFmtId="20" fontId="178" fillId="8" borderId="113" xfId="0" applyNumberFormat="1" applyFont="1" applyFill="1" applyBorder="1" applyAlignment="1">
      <alignment horizontal="center"/>
    </xf>
    <xf numFmtId="20" fontId="178" fillId="8" borderId="114" xfId="0" applyNumberFormat="1" applyFont="1" applyFill="1" applyBorder="1" applyAlignment="1">
      <alignment horizontal="center"/>
    </xf>
    <xf numFmtId="20" fontId="178" fillId="8" borderId="128" xfId="0" applyNumberFormat="1" applyFont="1" applyFill="1" applyBorder="1" applyAlignment="1">
      <alignment horizontal="center"/>
    </xf>
    <xf numFmtId="0" fontId="227" fillId="8" borderId="67" xfId="0" applyFont="1" applyFill="1" applyBorder="1" applyAlignment="1">
      <alignment horizontal="center"/>
    </xf>
    <xf numFmtId="0" fontId="227" fillId="8" borderId="60" xfId="0" applyFont="1" applyFill="1" applyBorder="1" applyAlignment="1">
      <alignment horizontal="center"/>
    </xf>
    <xf numFmtId="20" fontId="227" fillId="7" borderId="104" xfId="0" applyNumberFormat="1" applyFont="1" applyFill="1" applyBorder="1" applyAlignment="1">
      <alignment horizontal="center"/>
    </xf>
    <xf numFmtId="20" fontId="227" fillId="7" borderId="105" xfId="0" applyNumberFormat="1" applyFont="1" applyFill="1" applyBorder="1" applyAlignment="1">
      <alignment horizontal="center"/>
    </xf>
    <xf numFmtId="0" fontId="227" fillId="8" borderId="34" xfId="0" applyFont="1" applyFill="1" applyBorder="1" applyAlignment="1">
      <alignment horizontal="center"/>
    </xf>
    <xf numFmtId="0" fontId="227" fillId="8" borderId="5" xfId="0" applyFont="1" applyFill="1" applyBorder="1" applyAlignment="1">
      <alignment horizontal="center"/>
    </xf>
    <xf numFmtId="20" fontId="178" fillId="8" borderId="113" xfId="0" applyNumberFormat="1" applyFont="1" applyFill="1" applyBorder="1" applyAlignment="1">
      <alignment horizontal="center" vertical="center"/>
    </xf>
    <xf numFmtId="20" fontId="178" fillId="8" borderId="114" xfId="0" applyNumberFormat="1" applyFont="1" applyFill="1" applyBorder="1" applyAlignment="1">
      <alignment horizontal="center" vertical="center"/>
    </xf>
    <xf numFmtId="20" fontId="178" fillId="8" borderId="128" xfId="0" applyNumberFormat="1" applyFont="1" applyFill="1" applyBorder="1" applyAlignment="1">
      <alignment horizontal="center" vertical="center"/>
    </xf>
    <xf numFmtId="20" fontId="227" fillId="8" borderId="103" xfId="0" applyNumberFormat="1" applyFont="1" applyFill="1" applyBorder="1" applyAlignment="1">
      <alignment horizontal="center"/>
    </xf>
    <xf numFmtId="20" fontId="227" fillId="8" borderId="104" xfId="0" applyNumberFormat="1" applyFont="1" applyFill="1" applyBorder="1" applyAlignment="1">
      <alignment horizontal="center"/>
    </xf>
    <xf numFmtId="20" fontId="227" fillId="8" borderId="105" xfId="0" applyNumberFormat="1" applyFont="1" applyFill="1" applyBorder="1" applyAlignment="1">
      <alignment horizontal="center"/>
    </xf>
    <xf numFmtId="165" fontId="55" fillId="0" borderId="5" xfId="0" applyNumberFormat="1" applyFont="1" applyBorder="1" applyAlignment="1">
      <alignment horizontal="center"/>
    </xf>
    <xf numFmtId="20" fontId="227" fillId="7" borderId="118" xfId="0" applyNumberFormat="1" applyFont="1" applyFill="1" applyBorder="1" applyAlignment="1">
      <alignment horizontal="center"/>
    </xf>
    <xf numFmtId="165" fontId="55" fillId="0" borderId="66" xfId="0" applyNumberFormat="1" applyFont="1" applyBorder="1" applyAlignment="1">
      <alignment horizontal="center"/>
    </xf>
    <xf numFmtId="165" fontId="55" fillId="0" borderId="61" xfId="0" applyNumberFormat="1" applyFont="1" applyBorder="1" applyAlignment="1">
      <alignment horizontal="center"/>
    </xf>
    <xf numFmtId="165" fontId="55" fillId="0" borderId="67" xfId="0" applyNumberFormat="1" applyFont="1" applyBorder="1" applyAlignment="1">
      <alignment horizontal="center"/>
    </xf>
    <xf numFmtId="165" fontId="55" fillId="0" borderId="103" xfId="0" applyNumberFormat="1" applyFont="1" applyBorder="1" applyAlignment="1">
      <alignment horizontal="center"/>
    </xf>
    <xf numFmtId="165" fontId="55" fillId="0" borderId="104" xfId="0" applyNumberFormat="1" applyFont="1" applyBorder="1" applyAlignment="1">
      <alignment horizontal="center"/>
    </xf>
    <xf numFmtId="20" fontId="275" fillId="0" borderId="5" xfId="0" applyNumberFormat="1" applyFont="1" applyBorder="1" applyAlignment="1">
      <alignment horizontal="center" vertical="center"/>
    </xf>
    <xf numFmtId="20" fontId="276" fillId="0" borderId="5" xfId="4" applyNumberFormat="1" applyFont="1" applyBorder="1" applyAlignment="1">
      <alignment horizontal="center" vertical="center"/>
    </xf>
    <xf numFmtId="20" fontId="216" fillId="0" borderId="152" xfId="0" applyNumberFormat="1" applyFont="1" applyBorder="1" applyAlignment="1">
      <alignment horizontal="center" vertical="center"/>
    </xf>
    <xf numFmtId="20" fontId="216" fillId="0" borderId="153" xfId="0" applyNumberFormat="1" applyFont="1" applyBorder="1" applyAlignment="1">
      <alignment horizontal="center" vertical="center"/>
    </xf>
    <xf numFmtId="20" fontId="214" fillId="0" borderId="147" xfId="0" applyNumberFormat="1" applyFont="1" applyBorder="1" applyAlignment="1">
      <alignment horizontal="center" vertical="center"/>
    </xf>
    <xf numFmtId="20" fontId="275" fillId="0" borderId="67" xfId="0" applyNumberFormat="1" applyFont="1" applyBorder="1" applyAlignment="1">
      <alignment horizontal="center" vertical="center"/>
    </xf>
    <xf numFmtId="20" fontId="276" fillId="0" borderId="67" xfId="4" applyNumberFormat="1" applyFont="1" applyBorder="1" applyAlignment="1">
      <alignment horizontal="center" vertical="center"/>
    </xf>
    <xf numFmtId="20" fontId="275" fillId="0" borderId="60" xfId="0" applyNumberFormat="1" applyFont="1" applyBorder="1" applyAlignment="1">
      <alignment horizontal="center" vertical="center"/>
    </xf>
    <xf numFmtId="20" fontId="227" fillId="7" borderId="103" xfId="0" applyNumberFormat="1" applyFont="1" applyFill="1" applyBorder="1" applyAlignment="1">
      <alignment horizontal="center"/>
    </xf>
    <xf numFmtId="20" fontId="276" fillId="0" borderId="104" xfId="4" applyNumberFormat="1" applyFont="1" applyBorder="1" applyAlignment="1">
      <alignment horizontal="center" vertical="center"/>
    </xf>
    <xf numFmtId="20" fontId="275" fillId="0" borderId="105" xfId="0" applyNumberFormat="1" applyFont="1" applyBorder="1" applyAlignment="1">
      <alignment horizontal="center" vertical="center"/>
    </xf>
    <xf numFmtId="0" fontId="135" fillId="0" borderId="5" xfId="0" applyFont="1" applyBorder="1"/>
    <xf numFmtId="0" fontId="206" fillId="2" borderId="5" xfId="0" applyFont="1" applyFill="1" applyBorder="1"/>
    <xf numFmtId="0" fontId="221" fillId="0" borderId="3" xfId="1" applyFont="1" applyBorder="1" applyAlignment="1">
      <alignment horizontal="center"/>
    </xf>
    <xf numFmtId="0" fontId="221" fillId="3" borderId="3" xfId="1" applyFont="1" applyFill="1" applyBorder="1" applyAlignment="1">
      <alignment horizontal="center"/>
    </xf>
    <xf numFmtId="165" fontId="223" fillId="0" borderId="3" xfId="0" applyNumberFormat="1" applyFont="1" applyBorder="1" applyAlignment="1">
      <alignment horizontal="center"/>
    </xf>
    <xf numFmtId="165" fontId="223" fillId="0" borderId="46" xfId="0" applyNumberFormat="1" applyFont="1" applyBorder="1" applyAlignment="1">
      <alignment horizontal="center"/>
    </xf>
    <xf numFmtId="165" fontId="223" fillId="0" borderId="4" xfId="0" applyNumberFormat="1" applyFont="1" applyBorder="1" applyAlignment="1">
      <alignment horizontal="center"/>
    </xf>
    <xf numFmtId="165" fontId="223" fillId="0" borderId="30" xfId="0" applyNumberFormat="1" applyFont="1" applyBorder="1" applyAlignment="1">
      <alignment horizontal="center"/>
    </xf>
    <xf numFmtId="0" fontId="171" fillId="2" borderId="0" xfId="0" applyFont="1" applyFill="1" applyAlignment="1">
      <alignment vertical="center"/>
    </xf>
    <xf numFmtId="20" fontId="293" fillId="8" borderId="5" xfId="0" applyNumberFormat="1" applyFont="1" applyFill="1" applyBorder="1"/>
    <xf numFmtId="20" fontId="293" fillId="7" borderId="5" xfId="0" applyNumberFormat="1" applyFont="1" applyFill="1" applyBorder="1"/>
    <xf numFmtId="0" fontId="294" fillId="2" borderId="5" xfId="0" applyFont="1" applyFill="1" applyBorder="1" applyAlignment="1">
      <alignment horizontal="center" vertical="center"/>
    </xf>
    <xf numFmtId="0" fontId="295" fillId="0" borderId="0" xfId="0" applyFont="1" applyAlignment="1">
      <alignment horizontal="center"/>
    </xf>
    <xf numFmtId="0" fontId="296" fillId="5" borderId="0" xfId="0" applyFont="1" applyFill="1" applyAlignment="1">
      <alignment horizontal="center" vertical="center"/>
    </xf>
    <xf numFmtId="20" fontId="297" fillId="0" borderId="0" xfId="0" applyNumberFormat="1" applyFont="1"/>
    <xf numFmtId="0" fontId="298" fillId="0" borderId="0" xfId="0" applyFont="1" applyAlignment="1">
      <alignment vertical="center"/>
    </xf>
    <xf numFmtId="0" fontId="297" fillId="0" borderId="0" xfId="0" applyFont="1"/>
    <xf numFmtId="2" fontId="101" fillId="0" borderId="0" xfId="0" applyNumberFormat="1" applyFont="1"/>
    <xf numFmtId="20" fontId="299" fillId="0" borderId="0" xfId="0" applyNumberFormat="1" applyFont="1"/>
    <xf numFmtId="0" fontId="113" fillId="0" borderId="0" xfId="0" applyFont="1" applyAlignment="1">
      <alignment horizontal="center"/>
    </xf>
    <xf numFmtId="0" fontId="34" fillId="0" borderId="0" xfId="2" applyFont="1" applyAlignment="1">
      <alignment horizontal="center"/>
    </xf>
    <xf numFmtId="0" fontId="297" fillId="2" borderId="0" xfId="0" applyFont="1" applyFill="1"/>
    <xf numFmtId="0" fontId="299" fillId="0" borderId="0" xfId="0" applyFont="1"/>
    <xf numFmtId="0" fontId="298" fillId="0" borderId="0" xfId="0" applyFont="1"/>
    <xf numFmtId="20" fontId="244" fillId="7" borderId="5" xfId="0" applyNumberFormat="1" applyFont="1" applyFill="1" applyBorder="1" applyAlignment="1">
      <alignment horizontal="center"/>
    </xf>
    <xf numFmtId="20" fontId="244" fillId="8" borderId="5" xfId="0" applyNumberFormat="1" applyFont="1" applyFill="1" applyBorder="1" applyAlignment="1">
      <alignment horizontal="center"/>
    </xf>
    <xf numFmtId="0" fontId="4" fillId="0" borderId="86" xfId="0" applyFont="1" applyBorder="1" applyAlignment="1">
      <alignment horizontal="center"/>
    </xf>
    <xf numFmtId="0" fontId="4" fillId="0" borderId="158" xfId="0" applyFont="1" applyBorder="1" applyAlignment="1">
      <alignment horizontal="center"/>
    </xf>
    <xf numFmtId="20" fontId="188" fillId="0" borderId="134" xfId="4" applyNumberFormat="1" applyFont="1" applyBorder="1" applyAlignment="1">
      <alignment horizontal="center" vertical="center"/>
    </xf>
    <xf numFmtId="20" fontId="188" fillId="0" borderId="72" xfId="4" applyNumberFormat="1" applyFont="1" applyBorder="1" applyAlignment="1">
      <alignment horizontal="center" vertical="center"/>
    </xf>
    <xf numFmtId="20" fontId="300" fillId="7" borderId="102" xfId="0" applyNumberFormat="1" applyFont="1" applyFill="1" applyBorder="1" applyAlignment="1">
      <alignment horizontal="center"/>
    </xf>
    <xf numFmtId="20" fontId="300" fillId="2" borderId="67" xfId="0" applyNumberFormat="1" applyFont="1" applyFill="1" applyBorder="1" applyAlignment="1">
      <alignment horizontal="center"/>
    </xf>
    <xf numFmtId="20" fontId="300" fillId="8" borderId="60" xfId="0" applyNumberFormat="1" applyFont="1" applyFill="1" applyBorder="1" applyAlignment="1">
      <alignment horizontal="center"/>
    </xf>
    <xf numFmtId="20" fontId="300" fillId="7" borderId="60" xfId="0" applyNumberFormat="1" applyFont="1" applyFill="1" applyBorder="1" applyAlignment="1">
      <alignment horizontal="center"/>
    </xf>
    <xf numFmtId="0" fontId="301" fillId="2" borderId="60" xfId="2" applyFont="1" applyFill="1" applyBorder="1" applyAlignment="1">
      <alignment horizontal="center"/>
    </xf>
    <xf numFmtId="20" fontId="300" fillId="7" borderId="105" xfId="0" applyNumberFormat="1" applyFont="1" applyFill="1" applyBorder="1" applyAlignment="1">
      <alignment horizontal="center"/>
    </xf>
    <xf numFmtId="20" fontId="300" fillId="2" borderId="60" xfId="0" applyNumberFormat="1" applyFont="1" applyFill="1" applyBorder="1" applyAlignment="1">
      <alignment horizontal="center"/>
    </xf>
    <xf numFmtId="20" fontId="300" fillId="8" borderId="5" xfId="0" applyNumberFormat="1" applyFont="1" applyFill="1" applyBorder="1" applyAlignment="1">
      <alignment horizontal="center"/>
    </xf>
    <xf numFmtId="20" fontId="300" fillId="8" borderId="98" xfId="0" applyNumberFormat="1" applyFont="1" applyFill="1" applyBorder="1" applyAlignment="1">
      <alignment horizontal="center"/>
    </xf>
    <xf numFmtId="20" fontId="300" fillId="7" borderId="98" xfId="0" applyNumberFormat="1" applyFont="1" applyFill="1" applyBorder="1" applyAlignment="1">
      <alignment horizontal="center"/>
    </xf>
    <xf numFmtId="0" fontId="301" fillId="2" borderId="126" xfId="2" applyFont="1" applyFill="1" applyBorder="1" applyAlignment="1">
      <alignment horizontal="center"/>
    </xf>
    <xf numFmtId="0" fontId="301" fillId="2" borderId="98" xfId="2" applyFont="1" applyFill="1" applyBorder="1" applyAlignment="1">
      <alignment horizontal="center"/>
    </xf>
    <xf numFmtId="20" fontId="300" fillId="8" borderId="124" xfId="0" applyNumberFormat="1" applyFont="1" applyFill="1" applyBorder="1" applyAlignment="1">
      <alignment horizontal="center"/>
    </xf>
    <xf numFmtId="20" fontId="300" fillId="7" borderId="0" xfId="0" applyNumberFormat="1" applyFont="1" applyFill="1" applyAlignment="1">
      <alignment horizontal="center"/>
    </xf>
    <xf numFmtId="20" fontId="300" fillId="7" borderId="66" xfId="0" applyNumberFormat="1" applyFont="1" applyFill="1" applyBorder="1" applyAlignment="1">
      <alignment horizontal="center"/>
    </xf>
    <xf numFmtId="20" fontId="300" fillId="8" borderId="67" xfId="0" applyNumberFormat="1" applyFont="1" applyFill="1" applyBorder="1" applyAlignment="1">
      <alignment horizontal="center"/>
    </xf>
    <xf numFmtId="20" fontId="300" fillId="7" borderId="67" xfId="0" applyNumberFormat="1" applyFont="1" applyFill="1" applyBorder="1" applyAlignment="1">
      <alignment horizontal="center"/>
    </xf>
    <xf numFmtId="20" fontId="300" fillId="7" borderId="103" xfId="0" applyNumberFormat="1" applyFont="1" applyFill="1" applyBorder="1" applyAlignment="1">
      <alignment horizontal="center"/>
    </xf>
    <xf numFmtId="20" fontId="227" fillId="7" borderId="5" xfId="0" applyNumberFormat="1" applyFont="1" applyFill="1" applyBorder="1"/>
    <xf numFmtId="20" fontId="227" fillId="8" borderId="5" xfId="0" applyNumberFormat="1" applyFont="1" applyFill="1" applyBorder="1"/>
    <xf numFmtId="20" fontId="109" fillId="0" borderId="134" xfId="0" applyNumberFormat="1" applyFont="1" applyBorder="1" applyAlignment="1">
      <alignment horizontal="center"/>
    </xf>
    <xf numFmtId="20" fontId="109" fillId="0" borderId="71" xfId="0" applyNumberFormat="1" applyFont="1" applyBorder="1" applyAlignment="1">
      <alignment horizontal="center"/>
    </xf>
    <xf numFmtId="20" fontId="300" fillId="8" borderId="126" xfId="0" applyNumberFormat="1" applyFont="1" applyFill="1" applyBorder="1" applyAlignment="1">
      <alignment horizontal="center"/>
    </xf>
    <xf numFmtId="20" fontId="300" fillId="7" borderId="126" xfId="0" applyNumberFormat="1" applyFont="1" applyFill="1" applyBorder="1" applyAlignment="1">
      <alignment horizontal="center"/>
    </xf>
    <xf numFmtId="20" fontId="300" fillId="8" borderId="127" xfId="0" applyNumberFormat="1" applyFont="1" applyFill="1" applyBorder="1" applyAlignment="1">
      <alignment horizontal="center"/>
    </xf>
    <xf numFmtId="20" fontId="244" fillId="8" borderId="104" xfId="0" applyNumberFormat="1" applyFont="1" applyFill="1" applyBorder="1" applyAlignment="1">
      <alignment horizontal="center"/>
    </xf>
    <xf numFmtId="20" fontId="300" fillId="2" borderId="98" xfId="0" applyNumberFormat="1" applyFont="1" applyFill="1" applyBorder="1" applyAlignment="1">
      <alignment horizontal="center"/>
    </xf>
    <xf numFmtId="20" fontId="244" fillId="8" borderId="111" xfId="0" applyNumberFormat="1" applyFont="1" applyFill="1" applyBorder="1" applyAlignment="1">
      <alignment horizontal="center"/>
    </xf>
    <xf numFmtId="0" fontId="0" fillId="0" borderId="81" xfId="0" applyBorder="1"/>
    <xf numFmtId="20" fontId="300" fillId="7" borderId="129" xfId="0" applyNumberFormat="1" applyFont="1" applyFill="1" applyBorder="1" applyAlignment="1">
      <alignment horizontal="center"/>
    </xf>
    <xf numFmtId="20" fontId="300" fillId="2" borderId="130" xfId="0" applyNumberFormat="1" applyFont="1" applyFill="1" applyBorder="1" applyAlignment="1">
      <alignment horizontal="center"/>
    </xf>
    <xf numFmtId="0" fontId="249" fillId="0" borderId="0" xfId="0" applyFont="1" applyAlignment="1">
      <alignment horizontal="center"/>
    </xf>
    <xf numFmtId="0" fontId="32" fillId="2" borderId="0" xfId="2" applyFont="1" applyFill="1" applyAlignment="1">
      <alignment horizontal="center"/>
    </xf>
    <xf numFmtId="20" fontId="227" fillId="7" borderId="61" xfId="0" applyNumberFormat="1" applyFont="1" applyFill="1" applyBorder="1" applyAlignment="1">
      <alignment horizontal="center"/>
    </xf>
    <xf numFmtId="0" fontId="227" fillId="7" borderId="5" xfId="0" applyFont="1" applyFill="1" applyBorder="1" applyAlignment="1">
      <alignment horizontal="center"/>
    </xf>
    <xf numFmtId="0" fontId="221" fillId="0" borderId="4" xfId="1" applyFont="1" applyBorder="1" applyAlignment="1">
      <alignment horizontal="center"/>
    </xf>
    <xf numFmtId="0" fontId="221" fillId="0" borderId="8" xfId="1" applyFont="1" applyBorder="1" applyAlignment="1">
      <alignment horizontal="center"/>
    </xf>
    <xf numFmtId="0" fontId="194" fillId="0" borderId="22" xfId="1" applyFont="1" applyBorder="1" applyAlignment="1">
      <alignment horizontal="center"/>
    </xf>
    <xf numFmtId="0" fontId="194" fillId="0" borderId="2" xfId="1" applyFont="1" applyBorder="1" applyAlignment="1">
      <alignment horizontal="center"/>
    </xf>
    <xf numFmtId="20" fontId="275" fillId="0" borderId="66" xfId="0" applyNumberFormat="1" applyFont="1" applyBorder="1" applyAlignment="1">
      <alignment horizontal="center" vertical="center"/>
    </xf>
    <xf numFmtId="20" fontId="275" fillId="0" borderId="61" xfId="0" applyNumberFormat="1" applyFont="1" applyBorder="1" applyAlignment="1">
      <alignment horizontal="center" vertical="center"/>
    </xf>
    <xf numFmtId="20" fontId="227" fillId="0" borderId="61" xfId="0" applyNumberFormat="1" applyFont="1" applyBorder="1" applyAlignment="1">
      <alignment horizontal="center"/>
    </xf>
    <xf numFmtId="20" fontId="227" fillId="0" borderId="102" xfId="0" applyNumberFormat="1" applyFont="1" applyBorder="1" applyAlignment="1">
      <alignment horizontal="center"/>
    </xf>
    <xf numFmtId="20" fontId="243" fillId="2" borderId="5" xfId="0" applyNumberFormat="1" applyFont="1" applyFill="1" applyBorder="1" applyAlignment="1">
      <alignment horizontal="center"/>
    </xf>
    <xf numFmtId="0" fontId="36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3" fillId="2" borderId="0" xfId="0" applyFont="1" applyFill="1"/>
    <xf numFmtId="0" fontId="26" fillId="2" borderId="0" xfId="0" applyFont="1" applyFill="1" applyAlignment="1">
      <alignment horizontal="center"/>
    </xf>
    <xf numFmtId="0" fontId="31" fillId="2" borderId="0" xfId="0" applyFont="1" applyFill="1"/>
    <xf numFmtId="20" fontId="227" fillId="2" borderId="5" xfId="0" applyNumberFormat="1" applyFont="1" applyFill="1" applyBorder="1" applyAlignment="1">
      <alignment horizontal="center"/>
    </xf>
    <xf numFmtId="20" fontId="260" fillId="8" borderId="113" xfId="0" applyNumberFormat="1" applyFont="1" applyFill="1" applyBorder="1" applyAlignment="1">
      <alignment horizontal="center"/>
    </xf>
    <xf numFmtId="20" fontId="260" fillId="8" borderId="114" xfId="0" applyNumberFormat="1" applyFont="1" applyFill="1" applyBorder="1" applyAlignment="1">
      <alignment horizontal="center"/>
    </xf>
    <xf numFmtId="20" fontId="169" fillId="2" borderId="11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3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20" fontId="302" fillId="2" borderId="0" xfId="0" applyNumberFormat="1" applyFont="1" applyFill="1" applyAlignment="1">
      <alignment horizontal="center"/>
    </xf>
    <xf numFmtId="20" fontId="128" fillId="2" borderId="0" xfId="0" applyNumberFormat="1" applyFont="1" applyFill="1" applyAlignment="1">
      <alignment horizontal="center"/>
    </xf>
    <xf numFmtId="20" fontId="14" fillId="0" borderId="0" xfId="0" applyNumberFormat="1" applyFont="1" applyAlignment="1">
      <alignment horizontal="center"/>
    </xf>
    <xf numFmtId="20" fontId="14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65" fontId="52" fillId="2" borderId="34" xfId="0" applyNumberFormat="1" applyFont="1" applyFill="1" applyBorder="1" applyAlignment="1">
      <alignment horizontal="center"/>
    </xf>
    <xf numFmtId="165" fontId="52" fillId="2" borderId="5" xfId="0" applyNumberFormat="1" applyFont="1" applyFill="1" applyBorder="1" applyAlignment="1">
      <alignment horizontal="center"/>
    </xf>
    <xf numFmtId="165" fontId="52" fillId="2" borderId="9" xfId="0" applyNumberFormat="1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1" xfId="0" applyFont="1" applyFill="1" applyBorder="1" applyAlignment="1">
      <alignment horizontal="center"/>
    </xf>
    <xf numFmtId="0" fontId="54" fillId="2" borderId="7" xfId="0" applyFont="1" applyFill="1" applyBorder="1" applyAlignment="1">
      <alignment horizontal="center"/>
    </xf>
    <xf numFmtId="20" fontId="293" fillId="2" borderId="5" xfId="0" applyNumberFormat="1" applyFont="1" applyFill="1" applyBorder="1"/>
    <xf numFmtId="20" fontId="227" fillId="2" borderId="5" xfId="0" applyNumberFormat="1" applyFont="1" applyFill="1" applyBorder="1"/>
    <xf numFmtId="165" fontId="246" fillId="13" borderId="61" xfId="4" applyNumberFormat="1" applyFont="1" applyFill="1" applyBorder="1" applyAlignment="1">
      <alignment horizontal="center"/>
    </xf>
    <xf numFmtId="165" fontId="245" fillId="0" borderId="61" xfId="4" applyNumberFormat="1" applyFont="1" applyBorder="1" applyAlignment="1">
      <alignment horizontal="center"/>
    </xf>
    <xf numFmtId="20" fontId="227" fillId="2" borderId="61" xfId="0" applyNumberFormat="1" applyFont="1" applyFill="1" applyBorder="1" applyAlignment="1">
      <alignment horizontal="center"/>
    </xf>
    <xf numFmtId="165" fontId="246" fillId="2" borderId="5" xfId="4" applyNumberFormat="1" applyFont="1" applyFill="1" applyBorder="1" applyAlignment="1">
      <alignment horizontal="center"/>
    </xf>
    <xf numFmtId="165" fontId="245" fillId="0" borderId="5" xfId="4" applyNumberFormat="1" applyFont="1" applyBorder="1" applyAlignment="1">
      <alignment horizontal="center"/>
    </xf>
    <xf numFmtId="165" fontId="245" fillId="2" borderId="5" xfId="4" applyNumberFormat="1" applyFont="1" applyFill="1" applyBorder="1" applyAlignment="1">
      <alignment horizontal="center"/>
    </xf>
    <xf numFmtId="20" fontId="227" fillId="2" borderId="104" xfId="0" applyNumberFormat="1" applyFont="1" applyFill="1" applyBorder="1" applyAlignment="1">
      <alignment horizontal="center"/>
    </xf>
    <xf numFmtId="20" fontId="240" fillId="7" borderId="66" xfId="0" applyNumberFormat="1" applyFont="1" applyFill="1" applyBorder="1" applyAlignment="1">
      <alignment horizontal="center"/>
    </xf>
    <xf numFmtId="20" fontId="240" fillId="7" borderId="102" xfId="0" applyNumberFormat="1" applyFont="1" applyFill="1" applyBorder="1" applyAlignment="1">
      <alignment horizontal="center"/>
    </xf>
    <xf numFmtId="20" fontId="239" fillId="7" borderId="66" xfId="0" applyNumberFormat="1" applyFont="1" applyFill="1" applyBorder="1" applyAlignment="1">
      <alignment horizontal="center"/>
    </xf>
    <xf numFmtId="20" fontId="239" fillId="7" borderId="61" xfId="0" applyNumberFormat="1" applyFont="1" applyFill="1" applyBorder="1" applyAlignment="1">
      <alignment horizontal="center"/>
    </xf>
    <xf numFmtId="20" fontId="239" fillId="7" borderId="102" xfId="0" applyNumberFormat="1" applyFont="1" applyFill="1" applyBorder="1" applyAlignment="1">
      <alignment horizontal="center"/>
    </xf>
    <xf numFmtId="20" fontId="239" fillId="8" borderId="67" xfId="0" applyNumberFormat="1" applyFont="1" applyFill="1" applyBorder="1" applyAlignment="1">
      <alignment horizontal="center"/>
    </xf>
    <xf numFmtId="20" fontId="239" fillId="8" borderId="5" xfId="0" applyNumberFormat="1" applyFont="1" applyFill="1" applyBorder="1" applyAlignment="1">
      <alignment horizontal="center"/>
    </xf>
    <xf numFmtId="20" fontId="239" fillId="8" borderId="60" xfId="0" applyNumberFormat="1" applyFont="1" applyFill="1" applyBorder="1" applyAlignment="1">
      <alignment horizontal="center"/>
    </xf>
    <xf numFmtId="20" fontId="239" fillId="7" borderId="67" xfId="0" applyNumberFormat="1" applyFont="1" applyFill="1" applyBorder="1" applyAlignment="1">
      <alignment horizontal="center"/>
    </xf>
    <xf numFmtId="20" fontId="239" fillId="7" borderId="5" xfId="0" applyNumberFormat="1" applyFont="1" applyFill="1" applyBorder="1" applyAlignment="1">
      <alignment horizontal="center"/>
    </xf>
    <xf numFmtId="20" fontId="239" fillId="7" borderId="60" xfId="0" applyNumberFormat="1" applyFont="1" applyFill="1" applyBorder="1" applyAlignment="1">
      <alignment horizontal="center"/>
    </xf>
    <xf numFmtId="20" fontId="239" fillId="8" borderId="103" xfId="0" applyNumberFormat="1" applyFont="1" applyFill="1" applyBorder="1" applyAlignment="1">
      <alignment horizontal="center"/>
    </xf>
    <xf numFmtId="20" fontId="239" fillId="8" borderId="104" xfId="0" applyNumberFormat="1" applyFont="1" applyFill="1" applyBorder="1" applyAlignment="1">
      <alignment horizontal="center"/>
    </xf>
    <xf numFmtId="20" fontId="239" fillId="8" borderId="105" xfId="0" applyNumberFormat="1" applyFont="1" applyFill="1" applyBorder="1" applyAlignment="1">
      <alignment horizontal="center"/>
    </xf>
    <xf numFmtId="20" fontId="233" fillId="2" borderId="66" xfId="0" applyNumberFormat="1" applyFont="1" applyFill="1" applyBorder="1" applyAlignment="1">
      <alignment horizontal="center" vertical="center"/>
    </xf>
    <xf numFmtId="20" fontId="233" fillId="2" borderId="61" xfId="0" applyNumberFormat="1" applyFont="1" applyFill="1" applyBorder="1" applyAlignment="1">
      <alignment horizontal="center"/>
    </xf>
    <xf numFmtId="20" fontId="233" fillId="2" borderId="102" xfId="0" applyNumberFormat="1" applyFont="1" applyFill="1" applyBorder="1" applyAlignment="1">
      <alignment horizontal="center"/>
    </xf>
    <xf numFmtId="20" fontId="244" fillId="2" borderId="98" xfId="0" applyNumberFormat="1" applyFont="1" applyFill="1" applyBorder="1" applyAlignment="1">
      <alignment horizontal="center"/>
    </xf>
    <xf numFmtId="20" fontId="244" fillId="2" borderId="124" xfId="0" applyNumberFormat="1" applyFont="1" applyFill="1" applyBorder="1" applyAlignment="1">
      <alignment horizontal="center"/>
    </xf>
    <xf numFmtId="20" fontId="244" fillId="2" borderId="159" xfId="0" applyNumberFormat="1" applyFont="1" applyFill="1" applyBorder="1" applyAlignment="1">
      <alignment horizontal="center"/>
    </xf>
    <xf numFmtId="0" fontId="273" fillId="2" borderId="159" xfId="0" applyFont="1" applyFill="1" applyBorder="1" applyAlignment="1">
      <alignment horizontal="center"/>
    </xf>
    <xf numFmtId="20" fontId="273" fillId="2" borderId="98" xfId="0" applyNumberFormat="1" applyFont="1" applyFill="1" applyBorder="1" applyAlignment="1">
      <alignment horizontal="center"/>
    </xf>
    <xf numFmtId="0" fontId="149" fillId="2" borderId="0" xfId="0" applyFont="1" applyFill="1"/>
    <xf numFmtId="0" fontId="149" fillId="2" borderId="0" xfId="0" applyFont="1" applyFill="1" applyAlignment="1">
      <alignment horizontal="right"/>
    </xf>
    <xf numFmtId="0" fontId="288" fillId="2" borderId="120" xfId="0" applyFont="1" applyFill="1" applyBorder="1" applyAlignment="1">
      <alignment horizontal="center"/>
    </xf>
    <xf numFmtId="20" fontId="273" fillId="2" borderId="124" xfId="0" applyNumberFormat="1" applyFont="1" applyFill="1" applyBorder="1" applyAlignment="1">
      <alignment horizontal="center"/>
    </xf>
    <xf numFmtId="0" fontId="163" fillId="0" borderId="75" xfId="0" applyFont="1" applyBorder="1" applyAlignment="1">
      <alignment horizontal="center" vertical="center"/>
    </xf>
    <xf numFmtId="0" fontId="288" fillId="2" borderId="131" xfId="0" applyFont="1" applyFill="1" applyBorder="1" applyAlignment="1">
      <alignment horizontal="center"/>
    </xf>
    <xf numFmtId="2" fontId="289" fillId="6" borderId="0" xfId="0" applyNumberFormat="1" applyFont="1" applyFill="1"/>
    <xf numFmtId="20" fontId="227" fillId="7" borderId="125" xfId="0" applyNumberFormat="1" applyFont="1" applyFill="1" applyBorder="1" applyAlignment="1">
      <alignment horizontal="center"/>
    </xf>
    <xf numFmtId="20" fontId="227" fillId="8" borderId="126" xfId="0" applyNumberFormat="1" applyFont="1" applyFill="1" applyBorder="1" applyAlignment="1">
      <alignment horizontal="center"/>
    </xf>
    <xf numFmtId="20" fontId="227" fillId="7" borderId="126" xfId="0" applyNumberFormat="1" applyFont="1" applyFill="1" applyBorder="1" applyAlignment="1">
      <alignment horizontal="center"/>
    </xf>
    <xf numFmtId="20" fontId="227" fillId="8" borderId="127" xfId="0" applyNumberFormat="1" applyFont="1" applyFill="1" applyBorder="1" applyAlignment="1">
      <alignment horizontal="center"/>
    </xf>
    <xf numFmtId="0" fontId="289" fillId="0" borderId="66" xfId="0" applyFont="1" applyBorder="1" applyAlignment="1">
      <alignment horizontal="center"/>
    </xf>
    <xf numFmtId="0" fontId="304" fillId="2" borderId="102" xfId="0" applyFont="1" applyFill="1" applyBorder="1" applyAlignment="1">
      <alignment horizontal="center"/>
    </xf>
    <xf numFmtId="2" fontId="288" fillId="2" borderId="67" xfId="0" applyNumberFormat="1" applyFont="1" applyFill="1" applyBorder="1" applyAlignment="1">
      <alignment horizontal="center"/>
    </xf>
    <xf numFmtId="20" fontId="304" fillId="2" borderId="60" xfId="0" applyNumberFormat="1" applyFont="1" applyFill="1" applyBorder="1" applyAlignment="1">
      <alignment horizontal="center"/>
    </xf>
    <xf numFmtId="0" fontId="305" fillId="2" borderId="67" xfId="0" applyFont="1" applyFill="1" applyBorder="1" applyAlignment="1">
      <alignment horizontal="center"/>
    </xf>
    <xf numFmtId="2" fontId="305" fillId="2" borderId="67" xfId="0" applyNumberFormat="1" applyFont="1" applyFill="1" applyBorder="1" applyAlignment="1">
      <alignment horizontal="center"/>
    </xf>
    <xf numFmtId="2" fontId="305" fillId="2" borderId="103" xfId="0" applyNumberFormat="1" applyFont="1" applyFill="1" applyBorder="1" applyAlignment="1">
      <alignment horizontal="center"/>
    </xf>
    <xf numFmtId="20" fontId="304" fillId="2" borderId="105" xfId="0" applyNumberFormat="1" applyFont="1" applyFill="1" applyBorder="1" applyAlignment="1">
      <alignment horizontal="center"/>
    </xf>
    <xf numFmtId="20" fontId="15" fillId="0" borderId="0" xfId="0" applyNumberFormat="1" applyFont="1" applyAlignment="1">
      <alignment horizontal="center" vertical="center"/>
    </xf>
    <xf numFmtId="20" fontId="291" fillId="2" borderId="0" xfId="0" applyNumberFormat="1" applyFont="1" applyFill="1" applyAlignment="1">
      <alignment horizontal="center" vertical="center"/>
    </xf>
    <xf numFmtId="2" fontId="163" fillId="0" borderId="0" xfId="0" applyNumberFormat="1" applyFont="1"/>
    <xf numFmtId="2" fontId="148" fillId="0" borderId="67" xfId="0" applyNumberFormat="1" applyFont="1" applyBorder="1"/>
    <xf numFmtId="2" fontId="148" fillId="0" borderId="5" xfId="0" applyNumberFormat="1" applyFont="1" applyBorder="1"/>
    <xf numFmtId="2" fontId="148" fillId="0" borderId="66" xfId="0" applyNumberFormat="1" applyFont="1" applyBorder="1"/>
    <xf numFmtId="2" fontId="148" fillId="0" borderId="61" xfId="0" applyNumberFormat="1" applyFont="1" applyBorder="1"/>
    <xf numFmtId="0" fontId="149" fillId="0" borderId="67" xfId="0" applyFont="1" applyBorder="1" applyAlignment="1">
      <alignment horizontal="center"/>
    </xf>
    <xf numFmtId="20" fontId="273" fillId="2" borderId="60" xfId="0" applyNumberFormat="1" applyFont="1" applyFill="1" applyBorder="1" applyAlignment="1">
      <alignment horizontal="center"/>
    </xf>
    <xf numFmtId="20" fontId="273" fillId="2" borderId="105" xfId="0" applyNumberFormat="1" applyFont="1" applyFill="1" applyBorder="1" applyAlignment="1">
      <alignment horizontal="center"/>
    </xf>
    <xf numFmtId="0" fontId="303" fillId="2" borderId="66" xfId="0" applyFont="1" applyFill="1" applyBorder="1" applyAlignment="1">
      <alignment horizontal="center"/>
    </xf>
    <xf numFmtId="0" fontId="303" fillId="2" borderId="67" xfId="0" applyFont="1" applyFill="1" applyBorder="1" applyAlignment="1">
      <alignment horizontal="center"/>
    </xf>
    <xf numFmtId="0" fontId="303" fillId="2" borderId="67" xfId="0" applyFont="1" applyFill="1" applyBorder="1" applyAlignment="1">
      <alignment horizontal="center" wrapText="1"/>
    </xf>
    <xf numFmtId="0" fontId="81" fillId="0" borderId="0" xfId="0" applyFont="1" applyAlignment="1">
      <alignment horizontal="right"/>
    </xf>
    <xf numFmtId="0" fontId="0" fillId="6" borderId="122" xfId="0" applyFill="1" applyBorder="1" applyAlignment="1">
      <alignment horizontal="center"/>
    </xf>
    <xf numFmtId="0" fontId="303" fillId="2" borderId="84" xfId="0" applyFont="1" applyFill="1" applyBorder="1" applyAlignment="1">
      <alignment horizontal="center"/>
    </xf>
    <xf numFmtId="20" fontId="208" fillId="2" borderId="19" xfId="0" applyNumberFormat="1" applyFont="1" applyFill="1" applyBorder="1" applyAlignment="1">
      <alignment horizontal="center" vertical="center"/>
    </xf>
    <xf numFmtId="20" fontId="208" fillId="2" borderId="1" xfId="0" applyNumberFormat="1" applyFont="1" applyFill="1" applyBorder="1" applyAlignment="1">
      <alignment horizontal="center" vertical="center"/>
    </xf>
    <xf numFmtId="20" fontId="208" fillId="2" borderId="13" xfId="0" applyNumberFormat="1" applyFont="1" applyFill="1" applyBorder="1" applyAlignment="1">
      <alignment horizontal="center" vertical="center"/>
    </xf>
    <xf numFmtId="0" fontId="145" fillId="2" borderId="91" xfId="0" applyFont="1" applyFill="1" applyBorder="1" applyAlignment="1">
      <alignment horizontal="center"/>
    </xf>
    <xf numFmtId="0" fontId="147" fillId="2" borderId="92" xfId="1" applyFont="1" applyFill="1" applyBorder="1" applyAlignment="1">
      <alignment horizontal="center"/>
    </xf>
    <xf numFmtId="0" fontId="148" fillId="2" borderId="92" xfId="0" applyFont="1" applyFill="1" applyBorder="1" applyAlignment="1">
      <alignment horizontal="center"/>
    </xf>
    <xf numFmtId="20" fontId="149" fillId="2" borderId="91" xfId="0" applyNumberFormat="1" applyFont="1" applyFill="1" applyBorder="1" applyAlignment="1">
      <alignment horizontal="center"/>
    </xf>
    <xf numFmtId="20" fontId="149" fillId="2" borderId="93" xfId="0" applyNumberFormat="1" applyFont="1" applyFill="1" applyBorder="1" applyAlignment="1">
      <alignment horizontal="center"/>
    </xf>
    <xf numFmtId="0" fontId="145" fillId="2" borderId="94" xfId="0" applyFont="1" applyFill="1" applyBorder="1" applyAlignment="1">
      <alignment horizontal="center"/>
    </xf>
    <xf numFmtId="0" fontId="148" fillId="2" borderId="95" xfId="0" applyFont="1" applyFill="1" applyBorder="1" applyAlignment="1">
      <alignment horizontal="center"/>
    </xf>
    <xf numFmtId="20" fontId="103" fillId="2" borderId="28" xfId="0" applyNumberFormat="1" applyFont="1" applyFill="1" applyBorder="1" applyAlignment="1">
      <alignment horizontal="center"/>
    </xf>
    <xf numFmtId="20" fontId="103" fillId="2" borderId="29" xfId="0" applyNumberFormat="1" applyFont="1" applyFill="1" applyBorder="1" applyAlignment="1">
      <alignment horizontal="center"/>
    </xf>
    <xf numFmtId="0" fontId="208" fillId="2" borderId="16" xfId="1" applyFont="1" applyFill="1" applyBorder="1" applyAlignment="1">
      <alignment horizontal="center" vertical="center"/>
    </xf>
    <xf numFmtId="0" fontId="208" fillId="2" borderId="3" xfId="1" applyFont="1" applyFill="1" applyBorder="1" applyAlignment="1">
      <alignment horizontal="center" vertical="center"/>
    </xf>
    <xf numFmtId="20" fontId="208" fillId="2" borderId="3" xfId="0" applyNumberFormat="1" applyFont="1" applyFill="1" applyBorder="1" applyAlignment="1">
      <alignment horizontal="center" vertical="center"/>
    </xf>
    <xf numFmtId="20" fontId="208" fillId="8" borderId="3" xfId="0" applyNumberFormat="1" applyFont="1" applyFill="1" applyBorder="1" applyAlignment="1">
      <alignment horizontal="center" vertical="center"/>
    </xf>
    <xf numFmtId="20" fontId="208" fillId="7" borderId="3" xfId="0" applyNumberFormat="1" applyFont="1" applyFill="1" applyBorder="1" applyAlignment="1">
      <alignment horizontal="center" vertical="center"/>
    </xf>
    <xf numFmtId="0" fontId="208" fillId="0" borderId="3" xfId="1" applyFont="1" applyBorder="1" applyAlignment="1">
      <alignment horizontal="center" vertical="center"/>
    </xf>
    <xf numFmtId="0" fontId="208" fillId="0" borderId="46" xfId="1" applyFont="1" applyBorder="1" applyAlignment="1">
      <alignment horizontal="center" vertical="center"/>
    </xf>
    <xf numFmtId="0" fontId="145" fillId="5" borderId="24" xfId="1" applyFont="1" applyFill="1" applyBorder="1" applyAlignment="1">
      <alignment horizontal="center" vertical="center"/>
    </xf>
    <xf numFmtId="0" fontId="103" fillId="2" borderId="56" xfId="0" applyFont="1" applyFill="1" applyBorder="1" applyAlignment="1">
      <alignment horizontal="center"/>
    </xf>
    <xf numFmtId="0" fontId="145" fillId="0" borderId="133" xfId="0" applyFont="1" applyBorder="1" applyAlignment="1">
      <alignment horizontal="center"/>
    </xf>
    <xf numFmtId="0" fontId="147" fillId="2" borderId="2" xfId="1" applyFont="1" applyFill="1" applyBorder="1" applyAlignment="1">
      <alignment horizontal="center"/>
    </xf>
    <xf numFmtId="0" fontId="147" fillId="2" borderId="146" xfId="1" applyFont="1" applyFill="1" applyBorder="1" applyAlignment="1">
      <alignment horizontal="center"/>
    </xf>
    <xf numFmtId="20" fontId="281" fillId="2" borderId="61" xfId="0" applyNumberFormat="1" applyFont="1" applyFill="1" applyBorder="1" applyAlignment="1">
      <alignment horizontal="center"/>
    </xf>
    <xf numFmtId="20" fontId="243" fillId="2" borderId="61" xfId="0" applyNumberFormat="1" applyFont="1" applyFill="1" applyBorder="1" applyAlignment="1">
      <alignment horizontal="center"/>
    </xf>
    <xf numFmtId="0" fontId="167" fillId="6" borderId="0" xfId="0" applyFont="1" applyFill="1" applyAlignment="1">
      <alignment horizontal="center" vertical="center"/>
    </xf>
    <xf numFmtId="20" fontId="243" fillId="2" borderId="154" xfId="0" applyNumberFormat="1" applyFont="1" applyFill="1" applyBorder="1" applyAlignment="1">
      <alignment horizontal="center"/>
    </xf>
    <xf numFmtId="20" fontId="243" fillId="2" borderId="102" xfId="0" applyNumberFormat="1" applyFont="1" applyFill="1" applyBorder="1" applyAlignment="1">
      <alignment horizontal="center"/>
    </xf>
    <xf numFmtId="20" fontId="243" fillId="2" borderId="111" xfId="0" applyNumberFormat="1" applyFont="1" applyFill="1" applyBorder="1" applyAlignment="1">
      <alignment horizontal="center"/>
    </xf>
    <xf numFmtId="20" fontId="243" fillId="2" borderId="107" xfId="0" applyNumberFormat="1" applyFont="1" applyFill="1" applyBorder="1" applyAlignment="1">
      <alignment horizontal="center"/>
    </xf>
    <xf numFmtId="20" fontId="243" fillId="2" borderId="34" xfId="0" applyNumberFormat="1" applyFont="1" applyFill="1" applyBorder="1" applyAlignment="1">
      <alignment horizontal="center"/>
    </xf>
    <xf numFmtId="20" fontId="243" fillId="2" borderId="9" xfId="0" applyNumberFormat="1" applyFont="1" applyFill="1" applyBorder="1" applyAlignment="1">
      <alignment horizontal="center"/>
    </xf>
    <xf numFmtId="0" fontId="255" fillId="2" borderId="125" xfId="0" applyFont="1" applyFill="1" applyBorder="1"/>
    <xf numFmtId="20" fontId="243" fillId="2" borderId="66" xfId="0" applyNumberFormat="1" applyFont="1" applyFill="1" applyBorder="1" applyAlignment="1">
      <alignment horizontal="center"/>
    </xf>
    <xf numFmtId="0" fontId="49" fillId="0" borderId="0" xfId="0" applyFont="1" applyAlignment="1">
      <alignment horizontal="right"/>
    </xf>
    <xf numFmtId="20" fontId="227" fillId="2" borderId="154" xfId="0" applyNumberFormat="1" applyFont="1" applyFill="1" applyBorder="1" applyAlignment="1">
      <alignment horizontal="center"/>
    </xf>
    <xf numFmtId="20" fontId="227" fillId="2" borderId="102" xfId="0" applyNumberFormat="1" applyFont="1" applyFill="1" applyBorder="1" applyAlignment="1">
      <alignment horizontal="center"/>
    </xf>
    <xf numFmtId="20" fontId="227" fillId="2" borderId="66" xfId="0" applyNumberFormat="1" applyFont="1" applyFill="1" applyBorder="1" applyAlignment="1">
      <alignment horizontal="center"/>
    </xf>
    <xf numFmtId="20" fontId="227" fillId="2" borderId="34" xfId="0" applyNumberFormat="1" applyFont="1" applyFill="1" applyBorder="1" applyAlignment="1">
      <alignment horizontal="center"/>
    </xf>
    <xf numFmtId="20" fontId="227" fillId="2" borderId="60" xfId="0" applyNumberFormat="1" applyFont="1" applyFill="1" applyBorder="1" applyAlignment="1">
      <alignment horizontal="center"/>
    </xf>
    <xf numFmtId="20" fontId="227" fillId="2" borderId="67" xfId="0" applyNumberFormat="1" applyFont="1" applyFill="1" applyBorder="1" applyAlignment="1">
      <alignment horizontal="center"/>
    </xf>
    <xf numFmtId="20" fontId="244" fillId="2" borderId="5" xfId="0" applyNumberFormat="1" applyFont="1" applyFill="1" applyBorder="1" applyAlignment="1">
      <alignment horizontal="center"/>
    </xf>
    <xf numFmtId="20" fontId="211" fillId="2" borderId="10" xfId="4" applyNumberFormat="1" applyFont="1" applyFill="1" applyBorder="1" applyAlignment="1">
      <alignment horizontal="center" vertical="center"/>
    </xf>
    <xf numFmtId="20" fontId="211" fillId="2" borderId="19" xfId="4" applyNumberFormat="1" applyFont="1" applyFill="1" applyBorder="1" applyAlignment="1">
      <alignment horizontal="center" vertical="center"/>
    </xf>
    <xf numFmtId="20" fontId="211" fillId="2" borderId="11" xfId="4" applyNumberFormat="1" applyFont="1" applyFill="1" applyBorder="1" applyAlignment="1">
      <alignment horizontal="center" vertical="center"/>
    </xf>
    <xf numFmtId="20" fontId="211" fillId="2" borderId="13" xfId="4" applyNumberFormat="1" applyFont="1" applyFill="1" applyBorder="1" applyAlignment="1">
      <alignment horizontal="center" vertical="center"/>
    </xf>
    <xf numFmtId="0" fontId="123" fillId="2" borderId="9" xfId="0" applyFont="1" applyFill="1" applyBorder="1" applyAlignment="1">
      <alignment horizontal="center"/>
    </xf>
    <xf numFmtId="20" fontId="141" fillId="0" borderId="113" xfId="0" applyNumberFormat="1" applyFont="1" applyBorder="1" applyAlignment="1">
      <alignment horizontal="center" vertical="center"/>
    </xf>
    <xf numFmtId="20" fontId="169" fillId="2" borderId="128" xfId="0" applyNumberFormat="1" applyFont="1" applyFill="1" applyBorder="1" applyAlignment="1">
      <alignment horizontal="center" vertical="center"/>
    </xf>
    <xf numFmtId="20" fontId="124" fillId="0" borderId="5" xfId="0" applyNumberFormat="1" applyFont="1" applyBorder="1" applyAlignment="1">
      <alignment horizontal="left"/>
    </xf>
    <xf numFmtId="20" fontId="124" fillId="2" borderId="5" xfId="0" applyNumberFormat="1" applyFont="1" applyFill="1" applyBorder="1" applyAlignment="1">
      <alignment horizontal="left"/>
    </xf>
    <xf numFmtId="0" fontId="204" fillId="0" borderId="155" xfId="0" applyFont="1" applyBorder="1"/>
    <xf numFmtId="0" fontId="204" fillId="0" borderId="28" xfId="0" applyFont="1" applyBorder="1"/>
    <xf numFmtId="0" fontId="204" fillId="2" borderId="28" xfId="0" applyFont="1" applyFill="1" applyBorder="1"/>
    <xf numFmtId="0" fontId="205" fillId="0" borderId="28" xfId="0" applyFont="1" applyBorder="1"/>
    <xf numFmtId="0" fontId="204" fillId="0" borderId="29" xfId="0" applyFont="1" applyBorder="1"/>
    <xf numFmtId="20" fontId="232" fillId="0" borderId="123" xfId="0" applyNumberFormat="1" applyFont="1" applyBorder="1" applyAlignment="1">
      <alignment horizontal="center"/>
    </xf>
    <xf numFmtId="0" fontId="111" fillId="0" borderId="66" xfId="0" applyFont="1" applyBorder="1" applyAlignment="1">
      <alignment horizontal="center"/>
    </xf>
    <xf numFmtId="0" fontId="123" fillId="0" borderId="61" xfId="0" applyFont="1" applyBorder="1" applyAlignment="1">
      <alignment horizontal="center"/>
    </xf>
    <xf numFmtId="0" fontId="231" fillId="0" borderId="67" xfId="0" applyFont="1" applyBorder="1" applyAlignment="1">
      <alignment horizontal="center"/>
    </xf>
    <xf numFmtId="20" fontId="232" fillId="0" borderId="67" xfId="0" applyNumberFormat="1" applyFont="1" applyBorder="1" applyAlignment="1">
      <alignment horizontal="center"/>
    </xf>
    <xf numFmtId="20" fontId="232" fillId="2" borderId="67" xfId="0" applyNumberFormat="1" applyFont="1" applyFill="1" applyBorder="1" applyAlignment="1">
      <alignment horizontal="center"/>
    </xf>
    <xf numFmtId="20" fontId="232" fillId="0" borderId="103" xfId="0" applyNumberFormat="1" applyFont="1" applyBorder="1" applyAlignment="1">
      <alignment horizontal="center"/>
    </xf>
    <xf numFmtId="20" fontId="124" fillId="0" borderId="104" xfId="0" applyNumberFormat="1" applyFont="1" applyBorder="1" applyAlignment="1">
      <alignment horizontal="left"/>
    </xf>
    <xf numFmtId="0" fontId="123" fillId="0" borderId="104" xfId="0" applyFont="1" applyBorder="1" applyAlignment="1">
      <alignment horizontal="center"/>
    </xf>
    <xf numFmtId="2" fontId="287" fillId="6" borderId="74" xfId="0" applyNumberFormat="1" applyFont="1" applyFill="1" applyBorder="1" applyAlignment="1">
      <alignment horizontal="center" vertical="center"/>
    </xf>
    <xf numFmtId="2" fontId="287" fillId="6" borderId="75" xfId="0" applyNumberFormat="1" applyFont="1" applyFill="1" applyBorder="1" applyAlignment="1">
      <alignment horizontal="center" vertical="center"/>
    </xf>
    <xf numFmtId="2" fontId="148" fillId="0" borderId="84" xfId="0" applyNumberFormat="1" applyFont="1" applyBorder="1"/>
    <xf numFmtId="2" fontId="148" fillId="0" borderId="59" xfId="0" applyNumberFormat="1" applyFont="1" applyBorder="1"/>
    <xf numFmtId="0" fontId="148" fillId="6" borderId="122" xfId="0" applyFont="1" applyFill="1" applyBorder="1" applyAlignment="1">
      <alignment horizontal="center"/>
    </xf>
    <xf numFmtId="0" fontId="288" fillId="2" borderId="160" xfId="0" applyFont="1" applyFill="1" applyBorder="1" applyAlignment="1">
      <alignment horizontal="center"/>
    </xf>
    <xf numFmtId="0" fontId="88" fillId="0" borderId="0" xfId="0" applyFont="1" applyAlignment="1">
      <alignment horizontal="right" vertical="center"/>
    </xf>
    <xf numFmtId="0" fontId="108" fillId="6" borderId="122" xfId="0" applyFont="1" applyFill="1" applyBorder="1" applyAlignment="1">
      <alignment horizontal="center"/>
    </xf>
    <xf numFmtId="0" fontId="181" fillId="6" borderId="122" xfId="0" applyFont="1" applyFill="1" applyBorder="1" applyAlignment="1">
      <alignment horizontal="center"/>
    </xf>
    <xf numFmtId="20" fontId="73" fillId="4" borderId="0" xfId="0" applyNumberFormat="1" applyFont="1" applyFill="1" applyAlignment="1">
      <alignment horizontal="left"/>
    </xf>
    <xf numFmtId="0" fontId="54" fillId="2" borderId="96" xfId="0" applyFont="1" applyFill="1" applyBorder="1" applyAlignment="1">
      <alignment horizontal="center"/>
    </xf>
    <xf numFmtId="0" fontId="54" fillId="0" borderId="9" xfId="0" applyFont="1" applyBorder="1" applyAlignment="1">
      <alignment horizontal="center"/>
    </xf>
    <xf numFmtId="0" fontId="123" fillId="7" borderId="9" xfId="0" applyFont="1" applyFill="1" applyBorder="1" applyAlignment="1">
      <alignment horizontal="center"/>
    </xf>
    <xf numFmtId="0" fontId="123" fillId="8" borderId="9" xfId="0" applyFont="1" applyFill="1" applyBorder="1" applyAlignment="1">
      <alignment horizontal="center"/>
    </xf>
    <xf numFmtId="0" fontId="123" fillId="7" borderId="87" xfId="0" applyFont="1" applyFill="1" applyBorder="1" applyAlignment="1">
      <alignment horizontal="center"/>
    </xf>
    <xf numFmtId="20" fontId="227" fillId="7" borderId="66" xfId="0" applyNumberFormat="1" applyFont="1" applyFill="1" applyBorder="1" applyAlignment="1">
      <alignment horizontal="center" vertical="center"/>
    </xf>
    <xf numFmtId="20" fontId="227" fillId="8" borderId="67" xfId="0" applyNumberFormat="1" applyFont="1" applyFill="1" applyBorder="1" applyAlignment="1">
      <alignment horizontal="center" vertical="center"/>
    </xf>
    <xf numFmtId="20" fontId="227" fillId="7" borderId="67" xfId="0" applyNumberFormat="1" applyFont="1" applyFill="1" applyBorder="1" applyAlignment="1">
      <alignment horizontal="center" vertical="center"/>
    </xf>
    <xf numFmtId="20" fontId="227" fillId="7" borderId="103" xfId="0" applyNumberFormat="1" applyFont="1" applyFill="1" applyBorder="1" applyAlignment="1">
      <alignment horizontal="center" vertical="center"/>
    </xf>
    <xf numFmtId="0" fontId="156" fillId="0" borderId="108" xfId="0" applyFont="1" applyBorder="1" applyAlignment="1">
      <alignment horizontal="center"/>
    </xf>
    <xf numFmtId="20" fontId="244" fillId="8" borderId="67" xfId="0" applyNumberFormat="1" applyFont="1" applyFill="1" applyBorder="1" applyAlignment="1">
      <alignment horizontal="center"/>
    </xf>
    <xf numFmtId="20" fontId="244" fillId="7" borderId="67" xfId="0" applyNumberFormat="1" applyFont="1" applyFill="1" applyBorder="1" applyAlignment="1">
      <alignment horizontal="center"/>
    </xf>
    <xf numFmtId="20" fontId="244" fillId="8" borderId="103" xfId="0" applyNumberFormat="1" applyFont="1" applyFill="1" applyBorder="1" applyAlignment="1">
      <alignment horizontal="center"/>
    </xf>
    <xf numFmtId="20" fontId="244" fillId="7" borderId="129" xfId="0" applyNumberFormat="1" applyFont="1" applyFill="1" applyBorder="1" applyAlignment="1">
      <alignment horizontal="center"/>
    </xf>
    <xf numFmtId="20" fontId="244" fillId="7" borderId="130" xfId="0" applyNumberFormat="1" applyFont="1" applyFill="1" applyBorder="1" applyAlignment="1">
      <alignment horizontal="center"/>
    </xf>
    <xf numFmtId="20" fontId="244" fillId="8" borderId="60" xfId="0" applyNumberFormat="1" applyFont="1" applyFill="1" applyBorder="1" applyAlignment="1">
      <alignment horizontal="center"/>
    </xf>
    <xf numFmtId="20" fontId="244" fillId="7" borderId="60" xfId="0" applyNumberFormat="1" applyFont="1" applyFill="1" applyBorder="1" applyAlignment="1">
      <alignment horizontal="center"/>
    </xf>
    <xf numFmtId="20" fontId="244" fillId="8" borderId="105" xfId="0" applyNumberFormat="1" applyFont="1" applyFill="1" applyBorder="1" applyAlignment="1">
      <alignment horizontal="center"/>
    </xf>
    <xf numFmtId="0" fontId="123" fillId="0" borderId="96" xfId="0" applyFont="1" applyBorder="1" applyAlignment="1">
      <alignment horizontal="center"/>
    </xf>
    <xf numFmtId="0" fontId="123" fillId="0" borderId="115" xfId="0" applyFont="1" applyBorder="1" applyAlignment="1">
      <alignment horizontal="center"/>
    </xf>
    <xf numFmtId="20" fontId="156" fillId="0" borderId="153" xfId="0" applyNumberFormat="1" applyFont="1" applyBorder="1" applyAlignment="1">
      <alignment horizontal="center" vertical="center"/>
    </xf>
    <xf numFmtId="20" fontId="156" fillId="0" borderId="152" xfId="0" applyNumberFormat="1" applyFont="1" applyBorder="1" applyAlignment="1">
      <alignment horizontal="center" vertical="center"/>
    </xf>
    <xf numFmtId="20" fontId="156" fillId="2" borderId="153" xfId="0" applyNumberFormat="1" applyFont="1" applyFill="1" applyBorder="1" applyAlignment="1">
      <alignment horizontal="center" vertical="center"/>
    </xf>
    <xf numFmtId="20" fontId="156" fillId="0" borderId="147" xfId="0" applyNumberFormat="1" applyFont="1" applyBorder="1" applyAlignment="1">
      <alignment horizontal="center" vertical="center"/>
    </xf>
    <xf numFmtId="20" fontId="276" fillId="2" borderId="104" xfId="4" applyNumberFormat="1" applyFont="1" applyFill="1" applyBorder="1" applyAlignment="1">
      <alignment horizontal="center" vertical="center"/>
    </xf>
    <xf numFmtId="20" fontId="275" fillId="2" borderId="105" xfId="0" applyNumberFormat="1" applyFont="1" applyFill="1" applyBorder="1" applyAlignment="1">
      <alignment horizontal="center" vertical="center"/>
    </xf>
    <xf numFmtId="20" fontId="181" fillId="0" borderId="152" xfId="0" applyNumberFormat="1" applyFont="1" applyBorder="1" applyAlignment="1">
      <alignment horizontal="center" vertical="center"/>
    </xf>
    <xf numFmtId="20" fontId="181" fillId="0" borderId="153" xfId="0" applyNumberFormat="1" applyFont="1" applyBorder="1" applyAlignment="1">
      <alignment horizontal="center" vertical="center"/>
    </xf>
    <xf numFmtId="20" fontId="94" fillId="0" borderId="153" xfId="0" applyNumberFormat="1" applyFont="1" applyBorder="1" applyAlignment="1">
      <alignment horizontal="center" vertical="center"/>
    </xf>
    <xf numFmtId="20" fontId="94" fillId="0" borderId="147" xfId="0" applyNumberFormat="1" applyFont="1" applyBorder="1" applyAlignment="1">
      <alignment horizontal="center" vertical="center"/>
    </xf>
    <xf numFmtId="20" fontId="243" fillId="8" borderId="61" xfId="0" applyNumberFormat="1" applyFont="1" applyFill="1" applyBorder="1" applyAlignment="1">
      <alignment horizontal="center"/>
    </xf>
    <xf numFmtId="0" fontId="278" fillId="2" borderId="103" xfId="0" applyFont="1" applyFill="1" applyBorder="1" applyAlignment="1">
      <alignment horizontal="center" vertical="center"/>
    </xf>
    <xf numFmtId="0" fontId="278" fillId="2" borderId="104" xfId="0" applyFont="1" applyFill="1" applyBorder="1" applyAlignment="1">
      <alignment horizontal="center"/>
    </xf>
    <xf numFmtId="0" fontId="280" fillId="2" borderId="104" xfId="0" applyFont="1" applyFill="1" applyBorder="1" applyAlignment="1">
      <alignment horizontal="center"/>
    </xf>
    <xf numFmtId="0" fontId="280" fillId="2" borderId="105" xfId="0" applyFont="1" applyFill="1" applyBorder="1" applyAlignment="1">
      <alignment horizontal="center"/>
    </xf>
    <xf numFmtId="0" fontId="34" fillId="5" borderId="0" xfId="0" applyFont="1" applyFill="1" applyAlignment="1">
      <alignment horizontal="center"/>
    </xf>
    <xf numFmtId="16" fontId="0" fillId="0" borderId="0" xfId="0" applyNumberFormat="1"/>
    <xf numFmtId="20" fontId="227" fillId="2" borderId="114" xfId="0" applyNumberFormat="1" applyFont="1" applyFill="1" applyBorder="1" applyAlignment="1">
      <alignment horizontal="center"/>
    </xf>
    <xf numFmtId="20" fontId="293" fillId="7" borderId="61" xfId="0" applyNumberFormat="1" applyFont="1" applyFill="1" applyBorder="1" applyAlignment="1">
      <alignment horizontal="center"/>
    </xf>
    <xf numFmtId="0" fontId="94" fillId="2" borderId="135" xfId="0" applyFont="1" applyFill="1" applyBorder="1" applyAlignment="1">
      <alignment horizontal="center"/>
    </xf>
    <xf numFmtId="0" fontId="94" fillId="2" borderId="111" xfId="0" applyFont="1" applyFill="1" applyBorder="1" applyAlignment="1">
      <alignment horizontal="center"/>
    </xf>
    <xf numFmtId="0" fontId="94" fillId="2" borderId="107" xfId="0" applyFont="1" applyFill="1" applyBorder="1" applyAlignment="1">
      <alignment horizontal="center"/>
    </xf>
    <xf numFmtId="0" fontId="94" fillId="2" borderId="22" xfId="0" applyFont="1" applyFill="1" applyBorder="1" applyAlignment="1">
      <alignment horizontal="center"/>
    </xf>
    <xf numFmtId="0" fontId="94" fillId="2" borderId="2" xfId="0" applyFont="1" applyFill="1" applyBorder="1" applyAlignment="1">
      <alignment horizontal="center"/>
    </xf>
    <xf numFmtId="0" fontId="281" fillId="0" borderId="0" xfId="0" applyFont="1" applyAlignment="1">
      <alignment horizontal="center"/>
    </xf>
    <xf numFmtId="0" fontId="307" fillId="0" borderId="0" xfId="0" applyFont="1" applyAlignment="1">
      <alignment horizontal="center" vertical="center"/>
    </xf>
    <xf numFmtId="0" fontId="308" fillId="0" borderId="0" xfId="0" applyFont="1" applyAlignment="1">
      <alignment vertical="center"/>
    </xf>
    <xf numFmtId="0" fontId="309" fillId="2" borderId="0" xfId="0" applyFont="1" applyFill="1" applyAlignment="1">
      <alignment horizontal="center"/>
    </xf>
    <xf numFmtId="20" fontId="310" fillId="0" borderId="0" xfId="0" applyNumberFormat="1" applyFont="1" applyAlignment="1">
      <alignment horizontal="center" vertical="center"/>
    </xf>
    <xf numFmtId="0" fontId="310" fillId="0" borderId="0" xfId="0" applyFont="1" applyAlignment="1">
      <alignment horizontal="center"/>
    </xf>
    <xf numFmtId="0" fontId="169" fillId="0" borderId="0" xfId="1" applyFont="1" applyAlignment="1">
      <alignment horizontal="right"/>
    </xf>
    <xf numFmtId="20" fontId="49" fillId="0" borderId="109" xfId="0" applyNumberFormat="1" applyFont="1" applyBorder="1" applyAlignment="1">
      <alignment horizontal="center"/>
    </xf>
    <xf numFmtId="20" fontId="49" fillId="0" borderId="78" xfId="0" applyNumberFormat="1" applyFont="1" applyBorder="1" applyAlignment="1">
      <alignment horizontal="center"/>
    </xf>
    <xf numFmtId="20" fontId="243" fillId="7" borderId="87" xfId="0" applyNumberFormat="1" applyFont="1" applyFill="1" applyBorder="1" applyAlignment="1">
      <alignment horizontal="center"/>
    </xf>
    <xf numFmtId="20" fontId="243" fillId="7" borderId="136" xfId="0" applyNumberFormat="1" applyFont="1" applyFill="1" applyBorder="1" applyAlignment="1">
      <alignment horizontal="center"/>
    </xf>
    <xf numFmtId="20" fontId="243" fillId="7" borderId="129" xfId="0" applyNumberFormat="1" applyFont="1" applyFill="1" applyBorder="1" applyAlignment="1">
      <alignment horizontal="center"/>
    </xf>
    <xf numFmtId="20" fontId="243" fillId="7" borderId="107" xfId="0" applyNumberFormat="1" applyFont="1" applyFill="1" applyBorder="1" applyAlignment="1">
      <alignment horizontal="center"/>
    </xf>
    <xf numFmtId="20" fontId="243" fillId="7" borderId="130" xfId="0" applyNumberFormat="1" applyFont="1" applyFill="1" applyBorder="1" applyAlignment="1">
      <alignment horizontal="center"/>
    </xf>
    <xf numFmtId="20" fontId="7" fillId="2" borderId="0" xfId="0" applyNumberFormat="1" applyFont="1" applyFill="1" applyAlignment="1">
      <alignment horizontal="center"/>
    </xf>
    <xf numFmtId="20" fontId="40" fillId="2" borderId="0" xfId="0" applyNumberFormat="1" applyFont="1" applyFill="1" applyAlignment="1">
      <alignment horizontal="center"/>
    </xf>
    <xf numFmtId="20" fontId="246" fillId="7" borderId="103" xfId="0" applyNumberFormat="1" applyFont="1" applyFill="1" applyBorder="1"/>
    <xf numFmtId="20" fontId="220" fillId="0" borderId="104" xfId="0" applyNumberFormat="1" applyFont="1" applyBorder="1" applyAlignment="1">
      <alignment horizontal="center" vertical="center"/>
    </xf>
    <xf numFmtId="20" fontId="293" fillId="7" borderId="104" xfId="0" applyNumberFormat="1" applyFont="1" applyFill="1" applyBorder="1"/>
    <xf numFmtId="165" fontId="246" fillId="2" borderId="104" xfId="4" applyNumberFormat="1" applyFont="1" applyFill="1" applyBorder="1" applyAlignment="1">
      <alignment horizontal="center"/>
    </xf>
    <xf numFmtId="165" fontId="245" fillId="0" borderId="104" xfId="4" applyNumberFormat="1" applyFont="1" applyBorder="1" applyAlignment="1">
      <alignment horizontal="center"/>
    </xf>
    <xf numFmtId="20" fontId="227" fillId="7" borderId="104" xfId="0" applyNumberFormat="1" applyFont="1" applyFill="1" applyBorder="1"/>
    <xf numFmtId="0" fontId="220" fillId="0" borderId="104" xfId="0" applyFont="1" applyBorder="1" applyAlignment="1">
      <alignment horizontal="center" vertical="center"/>
    </xf>
    <xf numFmtId="0" fontId="220" fillId="0" borderId="105" xfId="0" applyFont="1" applyBorder="1" applyAlignment="1">
      <alignment horizontal="center" vertical="center"/>
    </xf>
    <xf numFmtId="20" fontId="312" fillId="2" borderId="0" xfId="0" applyNumberFormat="1" applyFont="1" applyFill="1"/>
    <xf numFmtId="0" fontId="121" fillId="5" borderId="109" xfId="0" applyFont="1" applyFill="1" applyBorder="1" applyAlignment="1">
      <alignment horizontal="center" vertical="center"/>
    </xf>
    <xf numFmtId="0" fontId="121" fillId="5" borderId="110" xfId="0" applyFont="1" applyFill="1" applyBorder="1" applyAlignment="1">
      <alignment horizontal="center" vertical="center"/>
    </xf>
    <xf numFmtId="2" fontId="121" fillId="5" borderId="110" xfId="0" applyNumberFormat="1" applyFont="1" applyFill="1" applyBorder="1" applyAlignment="1">
      <alignment horizontal="center" vertical="center"/>
    </xf>
    <xf numFmtId="0" fontId="121" fillId="5" borderId="162" xfId="0" applyFont="1" applyFill="1" applyBorder="1" applyAlignment="1">
      <alignment horizontal="center" vertical="center"/>
    </xf>
    <xf numFmtId="20" fontId="227" fillId="2" borderId="113" xfId="0" applyNumberFormat="1" applyFont="1" applyFill="1" applyBorder="1"/>
    <xf numFmtId="20" fontId="233" fillId="2" borderId="114" xfId="0" applyNumberFormat="1" applyFont="1" applyFill="1" applyBorder="1" applyAlignment="1">
      <alignment horizontal="center"/>
    </xf>
    <xf numFmtId="20" fontId="227" fillId="8" borderId="114" xfId="0" applyNumberFormat="1" applyFont="1" applyFill="1" applyBorder="1" applyAlignment="1">
      <alignment horizontal="center"/>
    </xf>
    <xf numFmtId="20" fontId="233" fillId="2" borderId="163" xfId="0" applyNumberFormat="1" applyFont="1" applyFill="1" applyBorder="1" applyAlignment="1">
      <alignment horizontal="center"/>
    </xf>
    <xf numFmtId="20" fontId="233" fillId="2" borderId="161" xfId="0" applyNumberFormat="1" applyFont="1" applyFill="1" applyBorder="1" applyAlignment="1">
      <alignment horizontal="center"/>
    </xf>
    <xf numFmtId="20" fontId="233" fillId="2" borderId="128" xfId="4" applyNumberFormat="1" applyFont="1" applyFill="1" applyBorder="1" applyAlignment="1">
      <alignment horizontal="center"/>
    </xf>
    <xf numFmtId="20" fontId="227" fillId="8" borderId="71" xfId="0" applyNumberFormat="1" applyFont="1" applyFill="1" applyBorder="1" applyAlignment="1">
      <alignment horizontal="center"/>
    </xf>
    <xf numFmtId="0" fontId="280" fillId="2" borderId="9" xfId="0" applyFont="1" applyFill="1" applyBorder="1" applyAlignment="1">
      <alignment horizontal="center"/>
    </xf>
    <xf numFmtId="20" fontId="279" fillId="2" borderId="9" xfId="0" applyNumberFormat="1" applyFont="1" applyFill="1" applyBorder="1" applyAlignment="1">
      <alignment horizontal="center"/>
    </xf>
    <xf numFmtId="20" fontId="280" fillId="2" borderId="34" xfId="0" applyNumberFormat="1" applyFont="1" applyFill="1" applyBorder="1" applyAlignment="1">
      <alignment horizontal="center"/>
    </xf>
    <xf numFmtId="0" fontId="280" fillId="2" borderId="34" xfId="0" applyFont="1" applyFill="1" applyBorder="1" applyAlignment="1">
      <alignment horizontal="center"/>
    </xf>
    <xf numFmtId="20" fontId="280" fillId="2" borderId="59" xfId="0" applyNumberFormat="1" applyFont="1" applyFill="1" applyBorder="1" applyAlignment="1">
      <alignment horizontal="center"/>
    </xf>
    <xf numFmtId="0" fontId="280" fillId="2" borderId="111" xfId="0" applyFont="1" applyFill="1" applyBorder="1" applyAlignment="1">
      <alignment horizontal="center"/>
    </xf>
    <xf numFmtId="20" fontId="143" fillId="0" borderId="71" xfId="0" applyNumberFormat="1" applyFont="1" applyBorder="1" applyAlignment="1">
      <alignment horizontal="center" vertical="center"/>
    </xf>
    <xf numFmtId="20" fontId="143" fillId="0" borderId="164" xfId="0" applyNumberFormat="1" applyFont="1" applyBorder="1" applyAlignment="1">
      <alignment horizontal="center" vertical="center"/>
    </xf>
    <xf numFmtId="20" fontId="98" fillId="0" borderId="153" xfId="0" applyNumberFormat="1" applyFont="1" applyBorder="1" applyAlignment="1">
      <alignment horizontal="center" vertical="center"/>
    </xf>
    <xf numFmtId="20" fontId="262" fillId="0" borderId="153" xfId="0" applyNumberFormat="1" applyFont="1" applyBorder="1" applyAlignment="1">
      <alignment horizontal="center" vertical="center"/>
    </xf>
    <xf numFmtId="20" fontId="98" fillId="0" borderId="147" xfId="0" applyNumberFormat="1" applyFont="1" applyBorder="1" applyAlignment="1">
      <alignment horizontal="center" vertical="center"/>
    </xf>
    <xf numFmtId="20" fontId="243" fillId="8" borderId="84" xfId="0" applyNumberFormat="1" applyFont="1" applyFill="1" applyBorder="1" applyAlignment="1">
      <alignment horizontal="center"/>
    </xf>
    <xf numFmtId="20" fontId="243" fillId="8" borderId="59" xfId="0" applyNumberFormat="1" applyFont="1" applyFill="1" applyBorder="1" applyAlignment="1">
      <alignment horizontal="center"/>
    </xf>
    <xf numFmtId="20" fontId="240" fillId="8" borderId="136" xfId="0" applyNumberFormat="1" applyFont="1" applyFill="1" applyBorder="1" applyAlignment="1">
      <alignment horizontal="center"/>
    </xf>
    <xf numFmtId="20" fontId="257" fillId="8" borderId="100" xfId="0" applyNumberFormat="1" applyFont="1" applyFill="1" applyBorder="1" applyAlignment="1">
      <alignment vertical="center"/>
    </xf>
    <xf numFmtId="20" fontId="258" fillId="0" borderId="165" xfId="0" applyNumberFormat="1" applyFont="1" applyBorder="1" applyAlignment="1">
      <alignment vertical="center"/>
    </xf>
    <xf numFmtId="20" fontId="313" fillId="2" borderId="130" xfId="0" applyNumberFormat="1" applyFont="1" applyFill="1" applyBorder="1" applyAlignment="1">
      <alignment horizontal="center"/>
    </xf>
    <xf numFmtId="20" fontId="313" fillId="2" borderId="60" xfId="0" applyNumberFormat="1" applyFont="1" applyFill="1" applyBorder="1" applyAlignment="1">
      <alignment horizontal="center"/>
    </xf>
    <xf numFmtId="20" fontId="313" fillId="2" borderId="105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58" fillId="0" borderId="47" xfId="0" applyFont="1" applyBorder="1" applyAlignment="1">
      <alignment horizontal="center" vertical="center"/>
    </xf>
    <xf numFmtId="0" fontId="158" fillId="0" borderId="48" xfId="0" applyFont="1" applyBorder="1" applyAlignment="1">
      <alignment horizontal="center" vertical="center"/>
    </xf>
    <xf numFmtId="0" fontId="163" fillId="0" borderId="74" xfId="0" applyFont="1" applyBorder="1" applyAlignment="1">
      <alignment horizontal="center" vertical="center"/>
    </xf>
    <xf numFmtId="0" fontId="163" fillId="0" borderId="79" xfId="0" applyFont="1" applyBorder="1" applyAlignment="1">
      <alignment horizontal="center" vertical="center"/>
    </xf>
    <xf numFmtId="0" fontId="163" fillId="0" borderId="75" xfId="0" applyFont="1" applyBorder="1" applyAlignment="1">
      <alignment horizontal="center" vertical="center"/>
    </xf>
    <xf numFmtId="20" fontId="311" fillId="0" borderId="69" xfId="0" applyNumberFormat="1" applyFont="1" applyBorder="1" applyAlignment="1">
      <alignment horizontal="center" vertical="center"/>
    </xf>
    <xf numFmtId="20" fontId="311" fillId="0" borderId="70" xfId="0" applyNumberFormat="1" applyFont="1" applyBorder="1" applyAlignment="1">
      <alignment horizontal="center" vertical="center"/>
    </xf>
    <xf numFmtId="0" fontId="306" fillId="0" borderId="74" xfId="0" applyFont="1" applyBorder="1" applyAlignment="1">
      <alignment horizontal="center" vertical="center" wrapText="1"/>
    </xf>
    <xf numFmtId="0" fontId="306" fillId="0" borderId="79" xfId="0" applyFont="1" applyBorder="1" applyAlignment="1">
      <alignment horizontal="center" vertical="center" wrapText="1"/>
    </xf>
    <xf numFmtId="0" fontId="306" fillId="0" borderId="75" xfId="0" applyFont="1" applyBorder="1" applyAlignment="1">
      <alignment horizontal="center" vertical="center" wrapText="1"/>
    </xf>
    <xf numFmtId="0" fontId="213" fillId="0" borderId="68" xfId="0" applyFont="1" applyBorder="1" applyAlignment="1">
      <alignment horizontal="center" vertical="center"/>
    </xf>
    <xf numFmtId="0" fontId="213" fillId="0" borderId="79" xfId="0" applyFont="1" applyBorder="1" applyAlignment="1">
      <alignment horizontal="center" vertical="center"/>
    </xf>
    <xf numFmtId="0" fontId="213" fillId="0" borderId="132" xfId="0" applyFont="1" applyBorder="1" applyAlignment="1">
      <alignment horizontal="center" vertical="center"/>
    </xf>
    <xf numFmtId="0" fontId="115" fillId="0" borderId="156" xfId="0" applyFont="1" applyBorder="1" applyAlignment="1">
      <alignment horizontal="center" vertical="center"/>
    </xf>
    <xf numFmtId="0" fontId="115" fillId="0" borderId="69" xfId="0" applyFont="1" applyBorder="1" applyAlignment="1">
      <alignment horizontal="center" vertical="center"/>
    </xf>
    <xf numFmtId="0" fontId="115" fillId="0" borderId="70" xfId="0" applyFont="1" applyBorder="1" applyAlignment="1">
      <alignment horizontal="center" vertical="center"/>
    </xf>
    <xf numFmtId="0" fontId="129" fillId="2" borderId="0" xfId="0" applyFont="1" applyFill="1" applyAlignment="1">
      <alignment horizontal="center" vertical="center"/>
    </xf>
    <xf numFmtId="0" fontId="162" fillId="0" borderId="81" xfId="0" applyFont="1" applyBorder="1" applyAlignment="1">
      <alignment horizontal="center" vertical="center" wrapText="1"/>
    </xf>
    <xf numFmtId="0" fontId="162" fillId="0" borderId="57" xfId="0" applyFont="1" applyBorder="1" applyAlignment="1">
      <alignment horizontal="center" vertical="center" wrapText="1"/>
    </xf>
    <xf numFmtId="0" fontId="247" fillId="0" borderId="81" xfId="0" applyFont="1" applyBorder="1" applyAlignment="1">
      <alignment horizontal="center" vertical="center" wrapText="1"/>
    </xf>
    <xf numFmtId="0" fontId="247" fillId="0" borderId="57" xfId="0" applyFont="1" applyBorder="1" applyAlignment="1">
      <alignment horizontal="center" vertical="center" wrapText="1"/>
    </xf>
    <xf numFmtId="0" fontId="247" fillId="0" borderId="73" xfId="0" applyFont="1" applyBorder="1" applyAlignment="1">
      <alignment horizontal="center" vertical="center" wrapText="1"/>
    </xf>
    <xf numFmtId="0" fontId="210" fillId="0" borderId="65" xfId="0" applyFont="1" applyBorder="1" applyAlignment="1">
      <alignment horizontal="center" vertical="center"/>
    </xf>
    <xf numFmtId="0" fontId="210" fillId="0" borderId="47" xfId="0" applyFont="1" applyBorder="1" applyAlignment="1">
      <alignment horizontal="center" vertical="center"/>
    </xf>
    <xf numFmtId="0" fontId="210" fillId="0" borderId="48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04" fillId="0" borderId="68" xfId="0" applyFont="1" applyBorder="1" applyAlignment="1">
      <alignment horizontal="center" vertical="center"/>
    </xf>
    <xf numFmtId="0" fontId="204" fillId="0" borderId="70" xfId="0" applyFont="1" applyBorder="1" applyAlignment="1">
      <alignment horizontal="center" vertical="center"/>
    </xf>
    <xf numFmtId="0" fontId="253" fillId="2" borderId="0" xfId="0" applyFont="1" applyFill="1" applyAlignment="1">
      <alignment horizontal="center" vertical="center"/>
    </xf>
    <xf numFmtId="0" fontId="252" fillId="0" borderId="0" xfId="0" applyFont="1" applyAlignment="1">
      <alignment horizontal="center" vertical="center"/>
    </xf>
    <xf numFmtId="0" fontId="162" fillId="0" borderId="138" xfId="0" applyFont="1" applyBorder="1" applyAlignment="1">
      <alignment horizontal="center" vertical="center" wrapText="1"/>
    </xf>
    <xf numFmtId="0" fontId="162" fillId="0" borderId="143" xfId="0" applyFont="1" applyBorder="1" applyAlignment="1">
      <alignment horizontal="center" vertical="center" wrapText="1"/>
    </xf>
    <xf numFmtId="0" fontId="162" fillId="0" borderId="69" xfId="0" applyFont="1" applyBorder="1" applyAlignment="1">
      <alignment horizontal="center" vertical="center" wrapText="1"/>
    </xf>
    <xf numFmtId="0" fontId="162" fillId="0" borderId="70" xfId="0" applyFont="1" applyBorder="1" applyAlignment="1">
      <alignment horizontal="center" vertical="center" wrapText="1"/>
    </xf>
    <xf numFmtId="0" fontId="204" fillId="0" borderId="74" xfId="0" applyFont="1" applyBorder="1" applyAlignment="1">
      <alignment horizontal="center" vertical="center"/>
    </xf>
    <xf numFmtId="0" fontId="204" fillId="0" borderId="79" xfId="0" applyFont="1" applyBorder="1" applyAlignment="1">
      <alignment horizontal="center" vertical="center"/>
    </xf>
    <xf numFmtId="0" fontId="204" fillId="0" borderId="75" xfId="0" applyFont="1" applyBorder="1" applyAlignment="1">
      <alignment horizontal="center" vertical="center"/>
    </xf>
    <xf numFmtId="14" fontId="14" fillId="0" borderId="0" xfId="0" applyNumberFormat="1" applyFont="1" applyAlignment="1">
      <alignment horizontal="center" wrapText="1"/>
    </xf>
    <xf numFmtId="0" fontId="166" fillId="0" borderId="68" xfId="0" applyFont="1" applyBorder="1" applyAlignment="1">
      <alignment horizontal="center"/>
    </xf>
    <xf numFmtId="0" fontId="166" fillId="0" borderId="69" xfId="0" applyFont="1" applyBorder="1" applyAlignment="1">
      <alignment horizontal="center"/>
    </xf>
    <xf numFmtId="0" fontId="166" fillId="0" borderId="70" xfId="0" applyFont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80" fillId="2" borderId="68" xfId="0" applyFont="1" applyFill="1" applyBorder="1" applyAlignment="1">
      <alignment horizontal="center" vertical="top" wrapText="1"/>
    </xf>
    <xf numFmtId="0" fontId="80" fillId="2" borderId="70" xfId="0" applyFont="1" applyFill="1" applyBorder="1" applyAlignment="1">
      <alignment horizontal="center" vertical="top" wrapText="1"/>
    </xf>
    <xf numFmtId="0" fontId="80" fillId="2" borderId="133" xfId="0" applyFont="1" applyFill="1" applyBorder="1" applyAlignment="1">
      <alignment horizontal="center" vertical="top" wrapText="1"/>
    </xf>
    <xf numFmtId="0" fontId="80" fillId="2" borderId="77" xfId="0" applyFont="1" applyFill="1" applyBorder="1" applyAlignment="1">
      <alignment horizontal="center" vertical="top" wrapText="1"/>
    </xf>
    <xf numFmtId="2" fontId="36" fillId="0" borderId="0" xfId="0" applyNumberFormat="1" applyFont="1" applyAlignment="1">
      <alignment horizontal="center" vertical="center"/>
    </xf>
    <xf numFmtId="0" fontId="117" fillId="2" borderId="0" xfId="0" applyFont="1" applyFill="1" applyAlignment="1">
      <alignment horizontal="center" vertical="center"/>
    </xf>
    <xf numFmtId="0" fontId="80" fillId="0" borderId="139" xfId="0" applyFont="1" applyBorder="1" applyAlignment="1">
      <alignment horizontal="center" vertical="center" wrapText="1"/>
    </xf>
    <xf numFmtId="0" fontId="80" fillId="0" borderId="106" xfId="0" applyFont="1" applyBorder="1" applyAlignment="1">
      <alignment horizontal="center" vertical="center" wrapText="1"/>
    </xf>
    <xf numFmtId="0" fontId="80" fillId="2" borderId="74" xfId="0" applyFont="1" applyFill="1" applyBorder="1" applyAlignment="1">
      <alignment horizontal="center" vertical="top" wrapText="1"/>
    </xf>
    <xf numFmtId="0" fontId="80" fillId="2" borderId="75" xfId="0" applyFont="1" applyFill="1" applyBorder="1" applyAlignment="1">
      <alignment horizontal="center" vertical="top" wrapText="1"/>
    </xf>
    <xf numFmtId="0" fontId="56" fillId="2" borderId="79" xfId="0" applyFont="1" applyFill="1" applyBorder="1" applyAlignment="1">
      <alignment horizontal="center" vertical="center"/>
    </xf>
    <xf numFmtId="0" fontId="56" fillId="2" borderId="75" xfId="0" applyFont="1" applyFill="1" applyBorder="1" applyAlignment="1">
      <alignment horizontal="center" vertical="center"/>
    </xf>
    <xf numFmtId="0" fontId="56" fillId="2" borderId="74" xfId="0" applyFont="1" applyFill="1" applyBorder="1" applyAlignment="1">
      <alignment horizontal="center" vertical="center"/>
    </xf>
    <xf numFmtId="0" fontId="56" fillId="2" borderId="69" xfId="0" applyFont="1" applyFill="1" applyBorder="1" applyAlignment="1">
      <alignment horizontal="center" vertical="center"/>
    </xf>
    <xf numFmtId="0" fontId="56" fillId="2" borderId="70" xfId="0" applyFont="1" applyFill="1" applyBorder="1" applyAlignment="1">
      <alignment horizontal="center" vertical="center"/>
    </xf>
    <xf numFmtId="0" fontId="56" fillId="2" borderId="68" xfId="0" applyFont="1" applyFill="1" applyBorder="1" applyAlignment="1">
      <alignment horizontal="center" vertical="center"/>
    </xf>
    <xf numFmtId="0" fontId="80" fillId="0" borderId="68" xfId="0" applyFont="1" applyBorder="1" applyAlignment="1">
      <alignment horizontal="center" vertical="center"/>
    </xf>
    <xf numFmtId="0" fontId="80" fillId="0" borderId="70" xfId="0" applyFont="1" applyBorder="1" applyAlignment="1">
      <alignment horizontal="center" vertical="center"/>
    </xf>
    <xf numFmtId="0" fontId="80" fillId="0" borderId="134" xfId="0" applyFont="1" applyBorder="1" applyAlignment="1">
      <alignment horizontal="center" vertical="center"/>
    </xf>
    <xf numFmtId="0" fontId="80" fillId="0" borderId="72" xfId="0" applyFont="1" applyBorder="1" applyAlignment="1">
      <alignment horizontal="center" vertical="center"/>
    </xf>
    <xf numFmtId="0" fontId="261" fillId="0" borderId="81" xfId="0" applyFont="1" applyBorder="1" applyAlignment="1">
      <alignment horizontal="center" vertical="center"/>
    </xf>
    <xf numFmtId="0" fontId="248" fillId="0" borderId="57" xfId="0" applyFont="1" applyBorder="1" applyAlignment="1">
      <alignment horizontal="center" vertical="center"/>
    </xf>
    <xf numFmtId="0" fontId="248" fillId="0" borderId="44" xfId="0" applyFont="1" applyBorder="1" applyAlignment="1">
      <alignment horizontal="center" vertical="center"/>
    </xf>
    <xf numFmtId="0" fontId="248" fillId="0" borderId="137" xfId="0" applyFont="1" applyBorder="1" applyAlignment="1">
      <alignment horizontal="center" vertical="center"/>
    </xf>
    <xf numFmtId="0" fontId="38" fillId="2" borderId="68" xfId="0" applyFont="1" applyFill="1" applyBorder="1" applyAlignment="1">
      <alignment horizontal="center" vertical="center"/>
    </xf>
    <xf numFmtId="0" fontId="38" fillId="2" borderId="69" xfId="0" applyFont="1" applyFill="1" applyBorder="1" applyAlignment="1">
      <alignment horizontal="center" vertical="center"/>
    </xf>
    <xf numFmtId="0" fontId="38" fillId="2" borderId="70" xfId="0" applyFont="1" applyFill="1" applyBorder="1" applyAlignment="1">
      <alignment horizontal="center" vertical="center"/>
    </xf>
    <xf numFmtId="0" fontId="38" fillId="2" borderId="134" xfId="0" applyFont="1" applyFill="1" applyBorder="1" applyAlignment="1">
      <alignment horizontal="center" vertical="center"/>
    </xf>
    <xf numFmtId="0" fontId="38" fillId="2" borderId="71" xfId="0" applyFont="1" applyFill="1" applyBorder="1" applyAlignment="1">
      <alignment horizontal="center" vertical="center"/>
    </xf>
    <xf numFmtId="0" fontId="38" fillId="2" borderId="72" xfId="0" applyFont="1" applyFill="1" applyBorder="1" applyAlignment="1">
      <alignment horizontal="center" vertical="center"/>
    </xf>
    <xf numFmtId="0" fontId="56" fillId="2" borderId="134" xfId="0" applyFont="1" applyFill="1" applyBorder="1" applyAlignment="1">
      <alignment horizontal="center" vertical="center"/>
    </xf>
    <xf numFmtId="0" fontId="56" fillId="2" borderId="71" xfId="0" applyFont="1" applyFill="1" applyBorder="1" applyAlignment="1">
      <alignment horizontal="center" vertical="center"/>
    </xf>
    <xf numFmtId="0" fontId="56" fillId="2" borderId="72" xfId="0" applyFont="1" applyFill="1" applyBorder="1" applyAlignment="1">
      <alignment horizontal="center" vertical="center"/>
    </xf>
    <xf numFmtId="0" fontId="256" fillId="0" borderId="68" xfId="0" applyFont="1" applyBorder="1" applyAlignment="1">
      <alignment horizontal="center" vertical="center" wrapText="1"/>
    </xf>
    <xf numFmtId="0" fontId="256" fillId="0" borderId="69" xfId="0" applyFont="1" applyBorder="1" applyAlignment="1">
      <alignment horizontal="center" vertical="center" wrapText="1"/>
    </xf>
    <xf numFmtId="0" fontId="256" fillId="0" borderId="134" xfId="0" applyFont="1" applyBorder="1" applyAlignment="1">
      <alignment horizontal="center" vertical="center" wrapText="1"/>
    </xf>
    <xf numFmtId="0" fontId="256" fillId="0" borderId="71" xfId="0" applyFont="1" applyBorder="1" applyAlignment="1">
      <alignment horizontal="center" vertical="center" wrapText="1"/>
    </xf>
    <xf numFmtId="0" fontId="256" fillId="0" borderId="70" xfId="0" applyFont="1" applyBorder="1" applyAlignment="1">
      <alignment horizontal="center" vertical="center" wrapText="1"/>
    </xf>
    <xf numFmtId="0" fontId="256" fillId="0" borderId="72" xfId="0" applyFont="1" applyBorder="1" applyAlignment="1">
      <alignment horizontal="center" vertical="center" wrapText="1"/>
    </xf>
    <xf numFmtId="0" fontId="56" fillId="2" borderId="133" xfId="0" applyFont="1" applyFill="1" applyBorder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6" fillId="2" borderId="77" xfId="0" applyFont="1" applyFill="1" applyBorder="1" applyAlignment="1">
      <alignment horizontal="center" vertical="center"/>
    </xf>
    <xf numFmtId="0" fontId="38" fillId="2" borderId="133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77" xfId="0" applyFont="1" applyFill="1" applyBorder="1" applyAlignment="1">
      <alignment horizontal="center" vertical="center"/>
    </xf>
    <xf numFmtId="0" fontId="256" fillId="0" borderId="79" xfId="0" applyFont="1" applyBorder="1" applyAlignment="1">
      <alignment horizontal="center" vertical="center"/>
    </xf>
    <xf numFmtId="0" fontId="256" fillId="0" borderId="75" xfId="0" applyFont="1" applyBorder="1" applyAlignment="1">
      <alignment horizontal="center" vertical="center"/>
    </xf>
    <xf numFmtId="0" fontId="256" fillId="0" borderId="68" xfId="0" applyFont="1" applyBorder="1" applyAlignment="1">
      <alignment horizontal="center" vertical="center"/>
    </xf>
    <xf numFmtId="0" fontId="256" fillId="0" borderId="69" xfId="0" applyFont="1" applyBorder="1" applyAlignment="1">
      <alignment horizontal="center" vertical="center"/>
    </xf>
    <xf numFmtId="0" fontId="163" fillId="0" borderId="68" xfId="0" applyFont="1" applyBorder="1" applyAlignment="1">
      <alignment horizontal="center" vertical="center"/>
    </xf>
    <xf numFmtId="0" fontId="163" fillId="0" borderId="70" xfId="0" applyFont="1" applyBorder="1" applyAlignment="1">
      <alignment horizontal="center" vertical="center"/>
    </xf>
    <xf numFmtId="0" fontId="120" fillId="0" borderId="68" xfId="0" applyFont="1" applyBorder="1" applyAlignment="1">
      <alignment horizontal="center" vertical="center"/>
    </xf>
    <xf numFmtId="0" fontId="120" fillId="0" borderId="69" xfId="0" applyFont="1" applyBorder="1" applyAlignment="1">
      <alignment horizontal="center" vertical="center"/>
    </xf>
    <xf numFmtId="0" fontId="120" fillId="0" borderId="70" xfId="0" applyFont="1" applyBorder="1" applyAlignment="1">
      <alignment horizontal="center" vertical="center"/>
    </xf>
    <xf numFmtId="0" fontId="120" fillId="0" borderId="74" xfId="0" applyFont="1" applyBorder="1" applyAlignment="1">
      <alignment horizontal="center" vertical="center"/>
    </xf>
    <xf numFmtId="0" fontId="120" fillId="0" borderId="79" xfId="0" applyFont="1" applyBorder="1" applyAlignment="1">
      <alignment horizontal="center" vertical="center"/>
    </xf>
    <xf numFmtId="0" fontId="120" fillId="0" borderId="75" xfId="0" applyFont="1" applyBorder="1" applyAlignment="1">
      <alignment horizontal="center" vertical="center"/>
    </xf>
    <xf numFmtId="0" fontId="285" fillId="0" borderId="68" xfId="0" applyFont="1" applyBorder="1" applyAlignment="1">
      <alignment horizontal="center" vertical="center"/>
    </xf>
    <xf numFmtId="0" fontId="285" fillId="0" borderId="69" xfId="0" applyFont="1" applyBorder="1" applyAlignment="1">
      <alignment horizontal="center" vertical="center"/>
    </xf>
    <xf numFmtId="0" fontId="285" fillId="0" borderId="70" xfId="0" applyFont="1" applyBorder="1" applyAlignment="1">
      <alignment horizontal="center" vertical="center"/>
    </xf>
    <xf numFmtId="0" fontId="80" fillId="0" borderId="69" xfId="0" applyFont="1" applyBorder="1" applyAlignment="1">
      <alignment horizontal="center" vertical="center"/>
    </xf>
    <xf numFmtId="0" fontId="134" fillId="0" borderId="68" xfId="0" applyFont="1" applyBorder="1" applyAlignment="1">
      <alignment horizontal="center" vertical="center"/>
    </xf>
    <xf numFmtId="0" fontId="134" fillId="0" borderId="69" xfId="0" applyFont="1" applyBorder="1" applyAlignment="1">
      <alignment horizontal="center" vertical="center"/>
    </xf>
    <xf numFmtId="0" fontId="134" fillId="0" borderId="70" xfId="0" applyFont="1" applyBorder="1" applyAlignment="1">
      <alignment horizontal="center" vertical="center"/>
    </xf>
    <xf numFmtId="0" fontId="38" fillId="0" borderId="81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192" fillId="0" borderId="68" xfId="0" applyFont="1" applyBorder="1" applyAlignment="1">
      <alignment horizontal="center" vertical="center"/>
    </xf>
    <xf numFmtId="0" fontId="192" fillId="0" borderId="69" xfId="0" applyFont="1" applyBorder="1" applyAlignment="1">
      <alignment horizontal="center" vertical="center"/>
    </xf>
    <xf numFmtId="0" fontId="192" fillId="0" borderId="70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118" fillId="2" borderId="68" xfId="0" applyFont="1" applyFill="1" applyBorder="1" applyAlignment="1">
      <alignment horizontal="center" vertical="center"/>
    </xf>
    <xf numFmtId="0" fontId="118" fillId="2" borderId="69" xfId="0" applyFont="1" applyFill="1" applyBorder="1" applyAlignment="1">
      <alignment horizontal="center" vertical="center"/>
    </xf>
    <xf numFmtId="0" fontId="118" fillId="2" borderId="70" xfId="0" applyFont="1" applyFill="1" applyBorder="1" applyAlignment="1">
      <alignment horizontal="center" vertical="center"/>
    </xf>
    <xf numFmtId="0" fontId="38" fillId="0" borderId="47" xfId="0" applyFont="1" applyBorder="1" applyAlignment="1">
      <alignment horizontal="center" vertical="center"/>
    </xf>
    <xf numFmtId="0" fontId="38" fillId="0" borderId="48" xfId="0" applyFont="1" applyBorder="1" applyAlignment="1">
      <alignment horizontal="center" vertical="center"/>
    </xf>
    <xf numFmtId="0" fontId="145" fillId="0" borderId="74" xfId="0" applyFont="1" applyBorder="1" applyAlignment="1">
      <alignment horizontal="center" vertical="center"/>
    </xf>
    <xf numFmtId="0" fontId="145" fillId="0" borderId="79" xfId="0" applyFont="1" applyBorder="1" applyAlignment="1">
      <alignment horizontal="center" vertical="center"/>
    </xf>
    <xf numFmtId="0" fontId="145" fillId="0" borderId="75" xfId="0" applyFont="1" applyBorder="1" applyAlignment="1">
      <alignment horizontal="center" vertical="center"/>
    </xf>
    <xf numFmtId="0" fontId="241" fillId="0" borderId="79" xfId="0" applyFont="1" applyBorder="1" applyAlignment="1">
      <alignment horizontal="center" wrapText="1"/>
    </xf>
    <xf numFmtId="0" fontId="241" fillId="0" borderId="75" xfId="0" applyFont="1" applyBorder="1" applyAlignment="1">
      <alignment horizontal="center" wrapText="1"/>
    </xf>
    <xf numFmtId="0" fontId="285" fillId="0" borderId="68" xfId="0" applyFont="1" applyBorder="1" applyAlignment="1">
      <alignment horizontal="center" vertical="center" wrapText="1"/>
    </xf>
    <xf numFmtId="0" fontId="285" fillId="0" borderId="70" xfId="0" applyFont="1" applyBorder="1" applyAlignment="1">
      <alignment horizontal="center" vertical="center" wrapText="1"/>
    </xf>
    <xf numFmtId="0" fontId="199" fillId="0" borderId="0" xfId="0" applyFont="1" applyAlignment="1">
      <alignment horizontal="left" vertical="center"/>
    </xf>
    <xf numFmtId="0" fontId="173" fillId="0" borderId="0" xfId="0" applyFont="1" applyAlignment="1">
      <alignment horizontal="center" vertical="center"/>
    </xf>
    <xf numFmtId="0" fontId="241" fillId="0" borderId="79" xfId="0" applyFont="1" applyBorder="1" applyAlignment="1">
      <alignment horizontal="center" vertical="center" wrapText="1"/>
    </xf>
    <xf numFmtId="0" fontId="241" fillId="0" borderId="75" xfId="0" applyFont="1" applyBorder="1" applyAlignment="1">
      <alignment horizontal="center" vertical="center" wrapText="1"/>
    </xf>
    <xf numFmtId="0" fontId="80" fillId="0" borderId="68" xfId="0" applyFont="1" applyBorder="1" applyAlignment="1">
      <alignment horizontal="center" vertical="center" wrapText="1"/>
    </xf>
    <xf numFmtId="0" fontId="80" fillId="0" borderId="69" xfId="0" applyFont="1" applyBorder="1" applyAlignment="1">
      <alignment horizontal="center" vertical="center" wrapText="1"/>
    </xf>
    <xf numFmtId="0" fontId="80" fillId="0" borderId="70" xfId="0" applyFont="1" applyBorder="1" applyAlignment="1">
      <alignment horizontal="center" vertical="center" wrapText="1"/>
    </xf>
    <xf numFmtId="0" fontId="285" fillId="0" borderId="74" xfId="0" applyFont="1" applyBorder="1" applyAlignment="1">
      <alignment horizontal="center" vertical="center" wrapText="1"/>
    </xf>
    <xf numFmtId="0" fontId="285" fillId="0" borderId="75" xfId="0" applyFont="1" applyBorder="1" applyAlignment="1">
      <alignment horizontal="center" vertical="center" wrapText="1"/>
    </xf>
    <xf numFmtId="0" fontId="314" fillId="0" borderId="0" xfId="0" applyFont="1"/>
    <xf numFmtId="0" fontId="314" fillId="0" borderId="0" xfId="0" applyFont="1" applyAlignment="1">
      <alignment horizontal="right"/>
    </xf>
    <xf numFmtId="14" fontId="314" fillId="0" borderId="0" xfId="0" applyNumberFormat="1" applyFont="1" applyAlignment="1">
      <alignment wrapText="1"/>
    </xf>
    <xf numFmtId="14" fontId="314" fillId="0" borderId="0" xfId="0" applyNumberFormat="1" applyFont="1" applyAlignment="1">
      <alignment horizontal="center" wrapText="1"/>
    </xf>
    <xf numFmtId="0" fontId="315" fillId="0" borderId="0" xfId="0" applyFont="1"/>
    <xf numFmtId="0" fontId="315" fillId="0" borderId="0" xfId="0" applyFont="1" applyAlignment="1">
      <alignment horizontal="right"/>
    </xf>
    <xf numFmtId="0" fontId="316" fillId="0" borderId="0" xfId="0" applyFont="1" applyAlignment="1">
      <alignment horizontal="right"/>
    </xf>
    <xf numFmtId="0" fontId="119" fillId="0" borderId="0" xfId="0" applyFont="1"/>
    <xf numFmtId="0" fontId="317" fillId="0" borderId="0" xfId="0" applyFont="1"/>
    <xf numFmtId="14" fontId="79" fillId="0" borderId="0" xfId="0" applyNumberFormat="1" applyFont="1" applyAlignment="1">
      <alignment horizontal="center" wrapText="1"/>
    </xf>
    <xf numFmtId="0" fontId="318" fillId="0" borderId="0" xfId="0" applyFont="1"/>
    <xf numFmtId="0" fontId="319" fillId="0" borderId="0" xfId="0" applyFont="1"/>
    <xf numFmtId="0" fontId="79" fillId="0" borderId="0" xfId="0" applyFont="1" applyAlignment="1">
      <alignment horizontal="right"/>
    </xf>
    <xf numFmtId="0" fontId="318" fillId="0" borderId="0" xfId="0" applyFont="1" applyAlignment="1">
      <alignment horizontal="right"/>
    </xf>
    <xf numFmtId="0" fontId="33" fillId="0" borderId="0" xfId="0" applyFont="1" applyAlignment="1">
      <alignment horizontal="center"/>
    </xf>
    <xf numFmtId="0" fontId="33" fillId="2" borderId="0" xfId="0" applyFont="1" applyFill="1" applyAlignment="1">
      <alignment horizontal="center"/>
    </xf>
    <xf numFmtId="0" fontId="169" fillId="0" borderId="0" xfId="0" applyFont="1" applyAlignment="1">
      <alignment horizontal="center"/>
    </xf>
    <xf numFmtId="0" fontId="169" fillId="2" borderId="0" xfId="0" applyFont="1" applyFill="1" applyAlignment="1">
      <alignment horizontal="center"/>
    </xf>
    <xf numFmtId="0" fontId="314" fillId="0" borderId="0" xfId="0" applyFont="1" applyAlignment="1">
      <alignment horizontal="center"/>
    </xf>
    <xf numFmtId="0" fontId="320" fillId="0" borderId="0" xfId="0" applyFont="1" applyAlignment="1">
      <alignment horizontal="center"/>
    </xf>
    <xf numFmtId="0" fontId="102" fillId="0" borderId="0" xfId="0" applyFont="1" applyAlignment="1">
      <alignment vertical="center"/>
    </xf>
    <xf numFmtId="2" fontId="321" fillId="0" borderId="0" xfId="0" applyNumberFormat="1" applyFont="1"/>
    <xf numFmtId="0" fontId="316" fillId="0" borderId="0" xfId="0" applyFont="1"/>
    <xf numFmtId="2" fontId="56" fillId="0" borderId="0" xfId="0" applyNumberFormat="1" applyFont="1"/>
    <xf numFmtId="0" fontId="322" fillId="0" borderId="0" xfId="0" applyFont="1"/>
    <xf numFmtId="2" fontId="322" fillId="0" borderId="0" xfId="0" applyNumberFormat="1" applyFont="1"/>
    <xf numFmtId="0" fontId="323" fillId="0" borderId="0" xfId="0" applyFont="1"/>
    <xf numFmtId="0" fontId="324" fillId="0" borderId="0" xfId="0" applyFont="1" applyAlignment="1">
      <alignment horizontal="center"/>
    </xf>
    <xf numFmtId="14" fontId="314" fillId="0" borderId="0" xfId="0" applyNumberFormat="1" applyFont="1" applyAlignment="1">
      <alignment horizontal="right" wrapText="1"/>
    </xf>
    <xf numFmtId="0" fontId="120" fillId="0" borderId="0" xfId="0" applyFont="1"/>
    <xf numFmtId="0" fontId="324" fillId="0" borderId="0" xfId="0" applyFont="1"/>
    <xf numFmtId="0" fontId="120" fillId="0" borderId="0" xfId="0" applyFont="1" applyAlignment="1">
      <alignment horizontal="center"/>
    </xf>
    <xf numFmtId="0" fontId="323" fillId="0" borderId="0" xfId="0" applyFont="1" applyAlignment="1">
      <alignment horizontal="center"/>
    </xf>
    <xf numFmtId="0" fontId="325" fillId="0" borderId="0" xfId="0" applyFont="1" applyAlignment="1">
      <alignment horizontal="center"/>
    </xf>
    <xf numFmtId="0" fontId="326" fillId="0" borderId="0" xfId="0" applyFont="1" applyAlignment="1">
      <alignment horizontal="center"/>
    </xf>
    <xf numFmtId="0" fontId="327" fillId="0" borderId="0" xfId="0" applyFont="1" applyAlignment="1">
      <alignment horizontal="center"/>
    </xf>
    <xf numFmtId="0" fontId="326" fillId="0" borderId="0" xfId="0" applyFont="1"/>
    <xf numFmtId="0" fontId="328" fillId="0" borderId="0" xfId="0" applyFont="1" applyAlignment="1">
      <alignment horizontal="center"/>
    </xf>
    <xf numFmtId="0" fontId="329" fillId="0" borderId="0" xfId="0" applyFont="1"/>
    <xf numFmtId="0" fontId="329" fillId="0" borderId="0" xfId="0" applyFont="1" applyAlignment="1">
      <alignment horizontal="center"/>
    </xf>
    <xf numFmtId="0" fontId="319" fillId="0" borderId="0" xfId="0" applyFont="1" applyAlignment="1">
      <alignment horizontal="center"/>
    </xf>
    <xf numFmtId="20" fontId="243" fillId="8" borderId="97" xfId="0" applyNumberFormat="1" applyFont="1" applyFill="1" applyBorder="1" applyAlignment="1">
      <alignment horizontal="center"/>
    </xf>
    <xf numFmtId="20" fontId="243" fillId="7" borderId="98" xfId="0" applyNumberFormat="1" applyFont="1" applyFill="1" applyBorder="1" applyAlignment="1">
      <alignment horizontal="center"/>
    </xf>
    <xf numFmtId="20" fontId="243" fillId="8" borderId="98" xfId="0" applyNumberFormat="1" applyFont="1" applyFill="1" applyBorder="1" applyAlignment="1">
      <alignment horizontal="center"/>
    </xf>
    <xf numFmtId="20" fontId="243" fillId="7" borderId="99" xfId="0" applyNumberFormat="1" applyFont="1" applyFill="1" applyBorder="1" applyAlignment="1">
      <alignment horizontal="center"/>
    </xf>
    <xf numFmtId="0" fontId="243" fillId="2" borderId="0" xfId="0" applyFont="1" applyFill="1"/>
    <xf numFmtId="0" fontId="243" fillId="7" borderId="0" xfId="0" applyFont="1" applyFill="1"/>
    <xf numFmtId="0" fontId="330" fillId="0" borderId="0" xfId="0" applyFont="1"/>
    <xf numFmtId="0" fontId="331" fillId="0" borderId="0" xfId="0" applyFont="1"/>
    <xf numFmtId="0" fontId="332" fillId="0" borderId="0" xfId="0" applyFont="1"/>
    <xf numFmtId="0" fontId="333" fillId="0" borderId="102" xfId="0" applyFont="1" applyBorder="1" applyAlignment="1">
      <alignment horizontal="center"/>
    </xf>
    <xf numFmtId="20" fontId="333" fillId="0" borderId="60" xfId="0" applyNumberFormat="1" applyFont="1" applyBorder="1" applyAlignment="1">
      <alignment horizontal="center"/>
    </xf>
    <xf numFmtId="0" fontId="333" fillId="0" borderId="60" xfId="0" applyFont="1" applyBorder="1" applyAlignment="1">
      <alignment horizontal="center"/>
    </xf>
    <xf numFmtId="20" fontId="333" fillId="0" borderId="105" xfId="0" applyNumberFormat="1" applyFont="1" applyBorder="1" applyAlignment="1">
      <alignment horizontal="center"/>
    </xf>
    <xf numFmtId="0" fontId="331" fillId="0" borderId="0" xfId="0" applyFont="1" applyAlignment="1">
      <alignment horizontal="left" vertical="center"/>
    </xf>
    <xf numFmtId="0" fontId="331" fillId="0" borderId="0" xfId="0" applyFont="1" applyAlignment="1">
      <alignment vertical="center"/>
    </xf>
    <xf numFmtId="20" fontId="330" fillId="0" borderId="0" xfId="0" applyNumberFormat="1" applyFont="1" applyAlignment="1">
      <alignment horizontal="center"/>
    </xf>
    <xf numFmtId="0" fontId="333" fillId="12" borderId="0" xfId="0" applyFont="1" applyFill="1" applyAlignment="1">
      <alignment horizontal="center"/>
    </xf>
    <xf numFmtId="0" fontId="166" fillId="0" borderId="70" xfId="0" applyFont="1" applyBorder="1" applyAlignment="1">
      <alignment horizontal="center" vertical="center"/>
    </xf>
    <xf numFmtId="20" fontId="243" fillId="7" borderId="102" xfId="0" applyNumberFormat="1" applyFont="1" applyFill="1" applyBorder="1" applyAlignment="1">
      <alignment horizontal="center" vertical="center"/>
    </xf>
    <xf numFmtId="20" fontId="243" fillId="8" borderId="60" xfId="0" applyNumberFormat="1" applyFont="1" applyFill="1" applyBorder="1" applyAlignment="1">
      <alignment horizontal="center" vertical="center"/>
    </xf>
    <xf numFmtId="20" fontId="243" fillId="7" borderId="60" xfId="0" applyNumberFormat="1" applyFont="1" applyFill="1" applyBorder="1" applyAlignment="1">
      <alignment horizontal="center" vertical="center"/>
    </xf>
    <xf numFmtId="20" fontId="243" fillId="7" borderId="105" xfId="0" applyNumberFormat="1" applyFont="1" applyFill="1" applyBorder="1" applyAlignment="1">
      <alignment horizontal="center" vertical="center"/>
    </xf>
    <xf numFmtId="20" fontId="243" fillId="7" borderId="0" xfId="0" applyNumberFormat="1" applyFont="1" applyFill="1"/>
    <xf numFmtId="20" fontId="243" fillId="8" borderId="0" xfId="0" applyNumberFormat="1" applyFont="1" applyFill="1"/>
    <xf numFmtId="0" fontId="166" fillId="0" borderId="79" xfId="0" applyFont="1" applyBorder="1" applyAlignment="1">
      <alignment horizontal="center" vertical="center"/>
    </xf>
    <xf numFmtId="0" fontId="334" fillId="2" borderId="2" xfId="1" applyFont="1" applyFill="1" applyBorder="1" applyAlignment="1">
      <alignment horizontal="center"/>
    </xf>
    <xf numFmtId="0" fontId="334" fillId="2" borderId="1" xfId="1" applyFont="1" applyFill="1" applyBorder="1" applyAlignment="1">
      <alignment horizontal="center"/>
    </xf>
    <xf numFmtId="0" fontId="335" fillId="2" borderId="1" xfId="0" applyFont="1" applyFill="1" applyBorder="1" applyAlignment="1">
      <alignment horizontal="center"/>
    </xf>
    <xf numFmtId="0" fontId="335" fillId="2" borderId="94" xfId="0" applyFont="1" applyFill="1" applyBorder="1" applyAlignment="1">
      <alignment horizontal="center"/>
    </xf>
    <xf numFmtId="0" fontId="166" fillId="5" borderId="21" xfId="1" applyFont="1" applyFill="1" applyBorder="1" applyAlignment="1">
      <alignment horizontal="center" vertical="center"/>
    </xf>
    <xf numFmtId="0" fontId="166" fillId="0" borderId="0" xfId="1" applyFont="1" applyAlignment="1">
      <alignment horizontal="center"/>
    </xf>
    <xf numFmtId="0" fontId="336" fillId="2" borderId="2" xfId="1" applyFont="1" applyFill="1" applyBorder="1" applyAlignment="1">
      <alignment horizontal="center"/>
    </xf>
    <xf numFmtId="0" fontId="336" fillId="2" borderId="1" xfId="1" applyFont="1" applyFill="1" applyBorder="1" applyAlignment="1">
      <alignment horizontal="center"/>
    </xf>
    <xf numFmtId="0" fontId="337" fillId="2" borderId="1" xfId="0" applyFont="1" applyFill="1" applyBorder="1" applyAlignment="1">
      <alignment horizontal="center"/>
    </xf>
    <xf numFmtId="0" fontId="337" fillId="2" borderId="18" xfId="0" applyFont="1" applyFill="1" applyBorder="1" applyAlignment="1">
      <alignment horizontal="center"/>
    </xf>
    <xf numFmtId="0" fontId="134" fillId="5" borderId="49" xfId="1" applyFont="1" applyFill="1" applyBorder="1" applyAlignment="1">
      <alignment horizontal="center"/>
    </xf>
    <xf numFmtId="0" fontId="251" fillId="2" borderId="91" xfId="0" applyFont="1" applyFill="1" applyBorder="1" applyAlignment="1">
      <alignment horizontal="center" vertical="center"/>
    </xf>
    <xf numFmtId="0" fontId="134" fillId="0" borderId="91" xfId="0" applyFont="1" applyBorder="1" applyAlignment="1">
      <alignment horizontal="center" vertical="center"/>
    </xf>
    <xf numFmtId="0" fontId="338" fillId="0" borderId="93" xfId="0" applyFont="1" applyBorder="1" applyAlignment="1">
      <alignment vertical="center"/>
    </xf>
    <xf numFmtId="0" fontId="166" fillId="5" borderId="24" xfId="0" applyFont="1" applyFill="1" applyBorder="1" applyAlignment="1">
      <alignment horizontal="center" vertical="center"/>
    </xf>
    <xf numFmtId="0" fontId="250" fillId="2" borderId="0" xfId="0" applyFont="1" applyFill="1"/>
    <xf numFmtId="0" fontId="339" fillId="0" borderId="0" xfId="0" applyFont="1" applyAlignment="1">
      <alignment horizontal="center"/>
    </xf>
    <xf numFmtId="0" fontId="251" fillId="2" borderId="142" xfId="0" applyFont="1" applyFill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338" fillId="0" borderId="145" xfId="0" applyFont="1" applyBorder="1" applyAlignment="1">
      <alignment vertical="center"/>
    </xf>
    <xf numFmtId="0" fontId="134" fillId="5" borderId="51" xfId="0" applyFont="1" applyFill="1" applyBorder="1" applyAlignment="1">
      <alignment horizontal="center" vertical="center"/>
    </xf>
    <xf numFmtId="0" fontId="134" fillId="0" borderId="47" xfId="0" applyFont="1" applyBorder="1" applyAlignment="1">
      <alignment horizontal="center" vertical="center"/>
    </xf>
    <xf numFmtId="0" fontId="340" fillId="0" borderId="22" xfId="1" applyFont="1" applyBorder="1" applyAlignment="1">
      <alignment horizontal="center"/>
    </xf>
    <xf numFmtId="0" fontId="340" fillId="0" borderId="12" xfId="1" applyFont="1" applyBorder="1" applyAlignment="1">
      <alignment horizontal="center"/>
    </xf>
    <xf numFmtId="20" fontId="341" fillId="0" borderId="12" xfId="0" applyNumberFormat="1" applyFont="1" applyBorder="1" applyAlignment="1">
      <alignment horizontal="center" vertical="center"/>
    </xf>
    <xf numFmtId="0" fontId="335" fillId="0" borderId="12" xfId="0" applyFont="1" applyBorder="1" applyAlignment="1">
      <alignment horizontal="center"/>
    </xf>
    <xf numFmtId="0" fontId="333" fillId="0" borderId="14" xfId="0" applyFont="1" applyBorder="1"/>
    <xf numFmtId="0" fontId="335" fillId="0" borderId="3" xfId="0" applyFont="1" applyBorder="1" applyAlignment="1">
      <alignment horizontal="center"/>
    </xf>
    <xf numFmtId="0" fontId="335" fillId="2" borderId="3" xfId="0" applyFont="1" applyFill="1" applyBorder="1" applyAlignment="1">
      <alignment horizontal="center"/>
    </xf>
    <xf numFmtId="0" fontId="335" fillId="0" borderId="46" xfId="0" applyFont="1" applyBorder="1" applyAlignment="1">
      <alignment horizontal="center"/>
    </xf>
    <xf numFmtId="0" fontId="335" fillId="0" borderId="4" xfId="0" applyFont="1" applyBorder="1" applyAlignment="1">
      <alignment horizontal="center"/>
    </xf>
    <xf numFmtId="0" fontId="335" fillId="0" borderId="30" xfId="0" applyFont="1" applyBorder="1" applyAlignment="1">
      <alignment horizontal="center"/>
    </xf>
    <xf numFmtId="0" fontId="166" fillId="5" borderId="51" xfId="0" applyFont="1" applyFill="1" applyBorder="1" applyAlignment="1">
      <alignment horizontal="center" vertical="center"/>
    </xf>
    <xf numFmtId="20" fontId="330" fillId="0" borderId="71" xfId="0" applyNumberFormat="1" applyFont="1" applyBorder="1" applyAlignment="1">
      <alignment horizontal="center"/>
    </xf>
    <xf numFmtId="0" fontId="166" fillId="0" borderId="69" xfId="0" applyFont="1" applyBorder="1" applyAlignment="1">
      <alignment horizontal="center" vertical="center"/>
    </xf>
    <xf numFmtId="20" fontId="333" fillId="0" borderId="101" xfId="0" applyNumberFormat="1" applyFont="1" applyBorder="1" applyAlignment="1">
      <alignment vertical="center"/>
    </xf>
    <xf numFmtId="20" fontId="330" fillId="0" borderId="0" xfId="0" applyNumberFormat="1" applyFont="1" applyAlignment="1">
      <alignment horizontal="center" vertical="center"/>
    </xf>
    <xf numFmtId="0" fontId="282" fillId="6" borderId="0" xfId="0" applyFont="1" applyFill="1" applyAlignment="1">
      <alignment horizontal="center" vertical="center"/>
    </xf>
    <xf numFmtId="20" fontId="330" fillId="8" borderId="0" xfId="0" applyNumberFormat="1" applyFont="1" applyFill="1" applyAlignment="1">
      <alignment horizontal="center"/>
    </xf>
    <xf numFmtId="20" fontId="282" fillId="2" borderId="0" xfId="0" applyNumberFormat="1" applyFont="1" applyFill="1" applyAlignment="1">
      <alignment horizontal="center" vertical="center"/>
    </xf>
    <xf numFmtId="0" fontId="330" fillId="2" borderId="0" xfId="0" applyFont="1" applyFill="1"/>
    <xf numFmtId="0" fontId="282" fillId="2" borderId="0" xfId="0" applyFont="1" applyFill="1" applyAlignment="1">
      <alignment vertical="top"/>
    </xf>
    <xf numFmtId="20" fontId="282" fillId="0" borderId="21" xfId="0" applyNumberFormat="1" applyFont="1" applyBorder="1" applyAlignment="1">
      <alignment horizontal="center"/>
    </xf>
    <xf numFmtId="20" fontId="282" fillId="0" borderId="110" xfId="0" applyNumberFormat="1" applyFont="1" applyBorder="1" applyAlignment="1">
      <alignment horizontal="center"/>
    </xf>
    <xf numFmtId="0" fontId="250" fillId="0" borderId="0" xfId="1" applyFont="1"/>
    <xf numFmtId="0" fontId="282" fillId="5" borderId="0" xfId="0" applyFont="1" applyFill="1" applyAlignment="1">
      <alignment horizontal="center"/>
    </xf>
    <xf numFmtId="0" fontId="342" fillId="0" borderId="0" xfId="0" applyFont="1" applyAlignment="1">
      <alignment vertical="center" wrapText="1"/>
    </xf>
    <xf numFmtId="0" fontId="342" fillId="0" borderId="57" xfId="0" applyFont="1" applyBorder="1" applyAlignment="1">
      <alignment horizontal="center" vertical="center" wrapText="1"/>
    </xf>
    <xf numFmtId="0" fontId="343" fillId="0" borderId="102" xfId="0" applyFont="1" applyBorder="1" applyAlignment="1">
      <alignment horizontal="center"/>
    </xf>
    <xf numFmtId="0" fontId="134" fillId="0" borderId="60" xfId="0" applyFont="1" applyBorder="1" applyAlignment="1">
      <alignment horizontal="center"/>
    </xf>
    <xf numFmtId="0" fontId="343" fillId="0" borderId="60" xfId="0" applyFont="1" applyBorder="1" applyAlignment="1">
      <alignment horizontal="center"/>
    </xf>
    <xf numFmtId="0" fontId="343" fillId="2" borderId="60" xfId="0" applyFont="1" applyFill="1" applyBorder="1" applyAlignment="1">
      <alignment horizontal="center"/>
    </xf>
    <xf numFmtId="0" fontId="330" fillId="0" borderId="60" xfId="2" applyFont="1" applyBorder="1" applyAlignment="1">
      <alignment horizontal="center"/>
    </xf>
    <xf numFmtId="0" fontId="342" fillId="0" borderId="144" xfId="0" applyFont="1" applyBorder="1" applyAlignment="1">
      <alignment horizontal="center" vertical="center" wrapText="1"/>
    </xf>
    <xf numFmtId="0" fontId="343" fillId="0" borderId="157" xfId="0" applyFont="1" applyBorder="1" applyAlignment="1">
      <alignment horizontal="center"/>
    </xf>
    <xf numFmtId="0" fontId="134" fillId="0" borderId="86" xfId="0" applyFont="1" applyBorder="1" applyAlignment="1">
      <alignment horizontal="center"/>
    </xf>
    <xf numFmtId="0" fontId="343" fillId="0" borderId="86" xfId="0" applyFont="1" applyBorder="1" applyAlignment="1">
      <alignment horizontal="center"/>
    </xf>
    <xf numFmtId="0" fontId="343" fillId="2" borderId="86" xfId="0" applyFont="1" applyFill="1" applyBorder="1" applyAlignment="1">
      <alignment horizontal="center"/>
    </xf>
    <xf numFmtId="0" fontId="330" fillId="0" borderId="86" xfId="2" applyFont="1" applyBorder="1" applyAlignment="1">
      <alignment horizontal="center"/>
    </xf>
    <xf numFmtId="20" fontId="279" fillId="2" borderId="1" xfId="4" applyNumberFormat="1" applyFont="1" applyFill="1" applyBorder="1" applyAlignment="1">
      <alignment horizontal="center" vertical="center"/>
    </xf>
    <xf numFmtId="0" fontId="344" fillId="0" borderId="5" xfId="0" applyFont="1" applyBorder="1" applyAlignment="1">
      <alignment horizontal="center"/>
    </xf>
    <xf numFmtId="0" fontId="344" fillId="2" borderId="5" xfId="0" applyFont="1" applyFill="1" applyBorder="1" applyAlignment="1">
      <alignment horizontal="center"/>
    </xf>
    <xf numFmtId="0" fontId="321" fillId="0" borderId="0" xfId="0" applyFont="1"/>
    <xf numFmtId="20" fontId="314" fillId="0" borderId="0" xfId="0" applyNumberFormat="1" applyFont="1"/>
    <xf numFmtId="0" fontId="102" fillId="0" borderId="0" xfId="0" applyFont="1" applyAlignment="1">
      <alignment horizontal="left" vertical="center"/>
    </xf>
    <xf numFmtId="20" fontId="314" fillId="2" borderId="0" xfId="0" applyNumberFormat="1" applyFont="1" applyFill="1"/>
    <xf numFmtId="0" fontId="314" fillId="2" borderId="0" xfId="0" applyFont="1" applyFill="1"/>
    <xf numFmtId="16" fontId="314" fillId="2" borderId="0" xfId="0" applyNumberFormat="1" applyFont="1" applyFill="1"/>
    <xf numFmtId="0" fontId="176" fillId="0" borderId="0" xfId="0" applyFont="1" applyAlignment="1">
      <alignment vertical="center"/>
    </xf>
    <xf numFmtId="0" fontId="345" fillId="0" borderId="0" xfId="0" applyFont="1" applyAlignment="1">
      <alignment horizontal="right"/>
    </xf>
    <xf numFmtId="0" fontId="345" fillId="0" borderId="0" xfId="0" applyFont="1" applyAlignment="1">
      <alignment horizontal="right" vertical="top"/>
    </xf>
    <xf numFmtId="0" fontId="316" fillId="0" borderId="0" xfId="0" applyFont="1" applyAlignment="1">
      <alignment horizontal="right" vertical="top"/>
    </xf>
    <xf numFmtId="0" fontId="346" fillId="0" borderId="0" xfId="0" applyFont="1" applyAlignment="1">
      <alignment horizontal="center"/>
    </xf>
    <xf numFmtId="20" fontId="316" fillId="0" borderId="0" xfId="0" applyNumberFormat="1" applyFont="1"/>
    <xf numFmtId="0" fontId="347" fillId="0" borderId="0" xfId="0" applyFont="1" applyAlignment="1">
      <alignment horizontal="center"/>
    </xf>
    <xf numFmtId="0" fontId="33" fillId="0" borderId="0" xfId="2" applyFont="1" applyAlignment="1">
      <alignment horizontal="center"/>
    </xf>
    <xf numFmtId="20" fontId="243" fillId="2" borderId="135" xfId="0" applyNumberFormat="1" applyFont="1" applyFill="1" applyBorder="1" applyAlignment="1">
      <alignment horizontal="center"/>
    </xf>
    <xf numFmtId="20" fontId="243" fillId="2" borderId="118" xfId="0" applyNumberFormat="1" applyFont="1" applyFill="1" applyBorder="1" applyAlignment="1">
      <alignment horizontal="center"/>
    </xf>
  </cellXfs>
  <cellStyles count="6">
    <cellStyle name="Normaallaad 2" xfId="1" xr:uid="{BE44C675-09BD-45D7-88FF-63CC4155F7D4}"/>
    <cellStyle name="Normal" xfId="4" xr:uid="{173A6537-5FDA-49F9-A32B-3698E601BDF9}"/>
    <cellStyle name="Обычный" xfId="0" builtinId="0"/>
    <cellStyle name="Обычный 2" xfId="2" xr:uid="{58854AFE-3133-4D52-86C0-E7E5888C7535}"/>
    <cellStyle name="Обычный 3" xfId="5" xr:uid="{6D5D0D44-2F44-4513-B262-C194F7E5C730}"/>
    <cellStyle name="Обычный 4" xfId="3" xr:uid="{75141385-0BED-448D-BAEC-723C52EC8624}"/>
  </cellStyles>
  <dxfs count="2">
    <dxf>
      <fill>
        <patternFill patternType="solid">
          <fgColor rgb="FFEEEEEE"/>
          <bgColor rgb="FFEEEEEE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94586</xdr:colOff>
      <xdr:row>12</xdr:row>
      <xdr:rowOff>23812</xdr:rowOff>
    </xdr:from>
    <xdr:to>
      <xdr:col>34</xdr:col>
      <xdr:colOff>119062</xdr:colOff>
      <xdr:row>39</xdr:row>
      <xdr:rowOff>270055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4B27790-7D34-D343-ABC8-59FC47000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96461" y="3071812"/>
          <a:ext cx="12335539" cy="10437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W52"/>
  <sheetViews>
    <sheetView topLeftCell="A15" zoomScale="50" zoomScaleNormal="50" zoomScaleSheetLayoutView="41" workbookViewId="0">
      <selection activeCell="AO2" sqref="AO2"/>
    </sheetView>
  </sheetViews>
  <sheetFormatPr defaultRowHeight="15" x14ac:dyDescent="0.25"/>
  <cols>
    <col min="1" max="1" width="31.140625" customWidth="1"/>
    <col min="9" max="9" width="12.5703125" customWidth="1"/>
    <col min="10" max="10" width="16.85546875" customWidth="1"/>
    <col min="11" max="13" width="12.42578125" customWidth="1"/>
    <col min="14" max="14" width="11.140625" customWidth="1"/>
    <col min="15" max="15" width="12.42578125" customWidth="1"/>
    <col min="16" max="16" width="11.28515625" customWidth="1"/>
    <col min="17" max="25" width="12.42578125" customWidth="1"/>
    <col min="26" max="28" width="12.42578125" style="201" customWidth="1"/>
    <col min="29" max="29" width="12.42578125" style="1214" customWidth="1"/>
    <col min="30" max="30" width="12.42578125" style="201" customWidth="1"/>
    <col min="31" max="42" width="12.42578125" customWidth="1"/>
  </cols>
  <sheetData>
    <row r="1" spans="1:49" ht="18.75" x14ac:dyDescent="0.3">
      <c r="A1" s="30" t="s">
        <v>0</v>
      </c>
      <c r="B1" s="303"/>
      <c r="C1" s="303"/>
      <c r="D1" s="303"/>
      <c r="E1" s="303"/>
      <c r="F1" s="303"/>
      <c r="G1" s="368"/>
      <c r="H1" s="368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87"/>
      <c r="AA1" s="87"/>
      <c r="AB1" s="87"/>
      <c r="AC1" s="1213"/>
      <c r="AD1" s="87"/>
      <c r="AE1" s="31"/>
      <c r="AK1" s="31"/>
      <c r="AL1" s="31"/>
      <c r="AM1" s="30"/>
      <c r="AN1" s="30"/>
      <c r="AO1" s="30"/>
      <c r="AP1" s="32" t="s">
        <v>1</v>
      </c>
    </row>
    <row r="2" spans="1:49" ht="18.75" x14ac:dyDescent="0.3">
      <c r="A2" s="30" t="s">
        <v>2</v>
      </c>
      <c r="B2" s="303"/>
      <c r="C2" s="303"/>
      <c r="D2" s="303"/>
      <c r="E2" s="303"/>
      <c r="F2" s="303"/>
      <c r="G2" s="368"/>
      <c r="H2" s="368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87"/>
      <c r="AA2" s="87"/>
      <c r="AB2" s="87"/>
      <c r="AC2" s="1213"/>
      <c r="AD2" s="87"/>
      <c r="AE2" s="31"/>
      <c r="AK2" s="31"/>
      <c r="AL2" s="31"/>
      <c r="AM2" s="30"/>
      <c r="AN2" s="30"/>
      <c r="AO2" s="32" t="s">
        <v>3</v>
      </c>
      <c r="AP2" s="32"/>
    </row>
    <row r="3" spans="1:49" ht="18.75" x14ac:dyDescent="0.3">
      <c r="A3" s="30" t="s">
        <v>4</v>
      </c>
      <c r="B3" s="303"/>
      <c r="C3" s="303"/>
      <c r="D3" s="303"/>
      <c r="E3" s="303"/>
      <c r="F3" s="303"/>
      <c r="G3" s="368"/>
      <c r="H3" s="368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87"/>
      <c r="AA3" s="87"/>
      <c r="AB3" s="87"/>
      <c r="AC3" s="1213"/>
      <c r="AD3" s="87"/>
      <c r="AE3" s="31"/>
      <c r="AK3" s="31"/>
      <c r="AL3" s="31"/>
      <c r="AO3" s="30"/>
      <c r="AP3" s="34" t="s">
        <v>5</v>
      </c>
    </row>
    <row r="4" spans="1:49" ht="18.75" x14ac:dyDescent="0.3">
      <c r="A4" s="30"/>
      <c r="B4" s="303"/>
      <c r="C4" s="303"/>
      <c r="D4" s="303"/>
      <c r="E4" s="303"/>
      <c r="F4" s="303"/>
      <c r="G4" s="368"/>
      <c r="H4" s="368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87"/>
      <c r="AA4" s="87"/>
      <c r="AB4" s="87"/>
      <c r="AC4" s="1213"/>
      <c r="AD4" s="87"/>
      <c r="AE4" s="31"/>
      <c r="AK4" s="31"/>
      <c r="AL4" s="31"/>
      <c r="AM4" s="30"/>
      <c r="AN4" s="30"/>
      <c r="AO4" s="86"/>
      <c r="AP4" s="32" t="s">
        <v>6</v>
      </c>
    </row>
    <row r="5" spans="1:49" ht="18.75" x14ac:dyDescent="0.3">
      <c r="A5" s="30"/>
      <c r="B5" s="303"/>
      <c r="C5" s="303"/>
      <c r="D5" s="303"/>
      <c r="E5" s="303"/>
      <c r="F5" s="303"/>
      <c r="G5" s="368"/>
      <c r="H5" s="368"/>
      <c r="I5" s="31"/>
      <c r="J5" s="31"/>
      <c r="K5" s="31"/>
      <c r="AD5" s="87"/>
      <c r="AE5" s="31"/>
      <c r="AL5" s="34"/>
      <c r="AP5" s="34" t="s">
        <v>7</v>
      </c>
    </row>
    <row r="6" spans="1:49" ht="18.75" x14ac:dyDescent="0.3">
      <c r="A6" s="31"/>
      <c r="B6" s="368"/>
      <c r="C6" s="368"/>
      <c r="D6" s="368"/>
      <c r="E6" s="368"/>
      <c r="F6" s="368"/>
      <c r="G6" s="368"/>
      <c r="H6" s="368"/>
      <c r="I6" s="31"/>
      <c r="J6" s="31"/>
      <c r="K6" s="31"/>
      <c r="AD6" s="87"/>
      <c r="AE6" s="31"/>
      <c r="AK6" s="31"/>
      <c r="AL6" s="31"/>
      <c r="AM6" s="30"/>
      <c r="AN6" s="30"/>
      <c r="AO6" s="30"/>
      <c r="AP6" s="35" t="s">
        <v>8</v>
      </c>
    </row>
    <row r="7" spans="1:49" ht="32.25" x14ac:dyDescent="0.5">
      <c r="A7" s="31"/>
      <c r="B7" s="368"/>
      <c r="C7" s="368"/>
      <c r="D7" s="368"/>
      <c r="E7" s="369"/>
      <c r="F7" s="369"/>
      <c r="G7" s="369"/>
      <c r="H7" s="369"/>
      <c r="I7" s="36"/>
      <c r="J7" s="36"/>
      <c r="K7" s="37"/>
      <c r="L7" s="31"/>
      <c r="M7" s="31"/>
      <c r="N7" s="31"/>
      <c r="O7" s="31"/>
      <c r="P7" s="31"/>
      <c r="Q7" s="224" t="s">
        <v>9</v>
      </c>
      <c r="R7" s="225"/>
      <c r="S7" s="225"/>
      <c r="T7" s="226"/>
      <c r="U7" s="31"/>
      <c r="V7" s="31"/>
      <c r="W7" s="31"/>
      <c r="X7" s="31"/>
      <c r="Y7" s="31"/>
      <c r="Z7" s="87"/>
      <c r="AA7" s="87"/>
      <c r="AB7" s="87"/>
      <c r="AC7" s="1213"/>
      <c r="AD7" s="1215"/>
      <c r="AE7" s="37"/>
      <c r="AF7" s="37"/>
      <c r="AG7" s="37"/>
      <c r="AH7" s="37"/>
      <c r="AI7" s="37"/>
      <c r="AJ7" s="37"/>
      <c r="AK7" s="37"/>
      <c r="AL7" s="37"/>
      <c r="AM7" s="37"/>
    </row>
    <row r="8" spans="1:49" ht="27" x14ac:dyDescent="0.3">
      <c r="A8" s="31"/>
      <c r="B8" s="368"/>
      <c r="C8" s="368"/>
      <c r="D8" s="368"/>
      <c r="E8" s="369"/>
      <c r="F8" s="369"/>
      <c r="G8" s="369"/>
      <c r="H8" s="369"/>
      <c r="I8" s="36"/>
      <c r="J8" s="37"/>
      <c r="K8" s="37"/>
      <c r="L8" s="222" t="s">
        <v>10</v>
      </c>
      <c r="M8" s="1138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50"/>
      <c r="Z8" s="1216"/>
      <c r="AA8" s="1213"/>
      <c r="AB8" s="1213"/>
      <c r="AC8" s="1213"/>
      <c r="AD8" s="1215"/>
      <c r="AE8" s="37"/>
      <c r="AF8" s="37"/>
      <c r="AG8" s="37"/>
      <c r="AH8" s="37"/>
      <c r="AI8" s="37"/>
      <c r="AJ8" s="37"/>
      <c r="AK8" s="37"/>
      <c r="AL8" s="31"/>
      <c r="AM8" s="37"/>
    </row>
    <row r="9" spans="1:49" ht="22.5" x14ac:dyDescent="0.3">
      <c r="A9" s="44" t="s">
        <v>11</v>
      </c>
      <c r="B9" s="368"/>
      <c r="I9" s="36"/>
      <c r="J9" s="37"/>
      <c r="K9" s="37"/>
      <c r="L9" s="37"/>
      <c r="M9" s="31"/>
      <c r="N9" s="37"/>
      <c r="O9" s="38"/>
      <c r="P9" s="39"/>
      <c r="Q9" s="30"/>
      <c r="R9" s="40"/>
      <c r="S9" s="41"/>
      <c r="T9" s="37"/>
      <c r="U9" s="37"/>
      <c r="V9" s="37"/>
      <c r="W9" s="37"/>
      <c r="X9" s="42"/>
      <c r="Y9" s="37"/>
      <c r="Z9" s="1217"/>
      <c r="AA9" s="1217"/>
      <c r="AB9" s="1217"/>
      <c r="AC9" s="1217"/>
      <c r="AD9" s="1215"/>
      <c r="AE9" s="37"/>
      <c r="AF9" s="37"/>
      <c r="AG9" s="37"/>
      <c r="AH9" s="37"/>
      <c r="AI9" s="37"/>
      <c r="AJ9" s="37"/>
      <c r="AK9" s="37"/>
      <c r="AL9" s="31"/>
      <c r="AM9" s="37"/>
    </row>
    <row r="10" spans="1:49" ht="25.5" x14ac:dyDescent="0.35">
      <c r="B10" s="369"/>
      <c r="C10" s="368"/>
      <c r="D10" s="368"/>
      <c r="E10" s="369"/>
      <c r="F10" s="369"/>
      <c r="G10" s="369"/>
      <c r="H10" s="369"/>
      <c r="L10" s="37"/>
      <c r="M10" s="31"/>
      <c r="N10" s="37"/>
      <c r="O10" s="37"/>
      <c r="P10" s="37"/>
      <c r="Q10" s="223" t="s">
        <v>12</v>
      </c>
      <c r="R10" s="44"/>
      <c r="S10" s="44"/>
      <c r="T10" s="44"/>
      <c r="U10" s="37"/>
      <c r="V10" s="37"/>
      <c r="W10" s="37"/>
      <c r="X10" s="37"/>
      <c r="Y10" s="37"/>
      <c r="Z10" s="1217"/>
      <c r="AA10" s="1217"/>
      <c r="AB10" s="1217"/>
      <c r="AC10" s="1217"/>
    </row>
    <row r="11" spans="1:49" ht="22.5" x14ac:dyDescent="0.3">
      <c r="A11" s="45" t="s">
        <v>13</v>
      </c>
      <c r="B11" s="370"/>
      <c r="C11" s="369"/>
      <c r="D11" s="369"/>
      <c r="E11" s="369"/>
      <c r="F11" s="369"/>
      <c r="G11" s="369"/>
      <c r="H11" s="369"/>
      <c r="I11" s="1407"/>
      <c r="L11" s="37"/>
      <c r="M11" s="31"/>
      <c r="N11" s="37"/>
      <c r="O11" s="37"/>
      <c r="P11" s="37"/>
      <c r="Q11" s="43"/>
      <c r="R11" s="43"/>
      <c r="S11" s="43"/>
      <c r="T11" s="43"/>
      <c r="U11" s="37"/>
      <c r="V11" s="37"/>
      <c r="W11" s="37"/>
      <c r="X11" s="37"/>
      <c r="Y11" s="37"/>
      <c r="Z11" s="1217"/>
      <c r="AA11" s="1217"/>
      <c r="AB11" s="1217"/>
      <c r="AC11" s="1217"/>
    </row>
    <row r="12" spans="1:49" ht="32.25" x14ac:dyDescent="0.5">
      <c r="A12" s="45"/>
      <c r="B12" s="370"/>
      <c r="C12" s="369"/>
      <c r="D12" s="369"/>
      <c r="E12" s="369"/>
      <c r="F12" s="369"/>
      <c r="G12" s="369"/>
      <c r="H12" s="369"/>
      <c r="K12" s="1439"/>
      <c r="L12" s="37"/>
      <c r="M12" s="31"/>
      <c r="N12" s="37"/>
      <c r="O12" s="37"/>
      <c r="P12" s="37"/>
      <c r="Q12" s="43"/>
      <c r="R12" s="43"/>
      <c r="S12" s="43"/>
      <c r="T12" s="43"/>
      <c r="U12" s="37"/>
      <c r="V12" s="37"/>
      <c r="W12" s="37"/>
      <c r="X12" s="37"/>
      <c r="Y12" s="37"/>
      <c r="Z12" s="1218"/>
      <c r="AA12" s="1217"/>
      <c r="AB12" s="1217"/>
      <c r="AC12" s="1219"/>
    </row>
    <row r="13" spans="1:49" ht="33.75" customHeight="1" x14ac:dyDescent="0.25">
      <c r="B13" s="1480" t="s">
        <v>14</v>
      </c>
      <c r="C13" s="1481"/>
      <c r="D13" s="1481"/>
      <c r="E13" s="1481"/>
      <c r="F13" s="1481"/>
      <c r="G13" s="1481"/>
      <c r="H13" s="1482"/>
      <c r="I13" s="1478" t="s">
        <v>15</v>
      </c>
      <c r="J13" s="1478"/>
      <c r="K13" s="1478"/>
      <c r="L13" s="1478"/>
      <c r="M13" s="1478"/>
      <c r="N13" s="1478"/>
      <c r="O13" s="1478"/>
      <c r="P13" s="1478"/>
      <c r="Q13" s="1478"/>
      <c r="R13" s="1478"/>
      <c r="S13" s="1478"/>
      <c r="T13" s="1478"/>
      <c r="U13" s="1478"/>
      <c r="V13" s="1478"/>
      <c r="W13" s="1478"/>
      <c r="X13" s="1478"/>
      <c r="Y13" s="1478"/>
      <c r="Z13" s="1478"/>
      <c r="AA13" s="1478"/>
      <c r="AB13" s="1478"/>
      <c r="AC13" s="1478"/>
      <c r="AD13" s="1478"/>
      <c r="AE13" s="1478"/>
      <c r="AF13" s="1478"/>
      <c r="AG13" s="1478"/>
      <c r="AH13" s="1478"/>
      <c r="AI13" s="1478"/>
      <c r="AJ13" s="1478"/>
      <c r="AK13" s="1478"/>
      <c r="AL13" s="1478"/>
      <c r="AM13" s="1478"/>
      <c r="AN13" s="1478"/>
      <c r="AO13" s="1478"/>
      <c r="AP13" s="1479"/>
      <c r="AQ13" s="171"/>
      <c r="AR13" s="171"/>
      <c r="AS13" s="172"/>
      <c r="AT13" s="171"/>
      <c r="AU13" s="171"/>
      <c r="AV13" s="171"/>
      <c r="AW13" s="16"/>
    </row>
    <row r="14" spans="1:49" ht="31.5" x14ac:dyDescent="0.5">
      <c r="A14" s="519" t="s">
        <v>16</v>
      </c>
      <c r="B14" s="1410"/>
      <c r="C14" s="1411"/>
      <c r="D14" s="1412"/>
      <c r="E14" s="1413">
        <v>0</v>
      </c>
      <c r="F14" s="1414"/>
      <c r="G14" s="1414">
        <v>0</v>
      </c>
      <c r="H14" s="680">
        <v>0</v>
      </c>
      <c r="I14" s="731" t="s">
        <v>17</v>
      </c>
      <c r="J14" s="732" t="s">
        <v>17</v>
      </c>
      <c r="K14" s="1193">
        <v>0.27430555555555558</v>
      </c>
      <c r="L14" s="733">
        <v>0.2986111111111111</v>
      </c>
      <c r="M14" s="1409">
        <v>0.30902777777777779</v>
      </c>
      <c r="N14" s="1231">
        <v>0.32291666666666669</v>
      </c>
      <c r="O14" s="733">
        <v>0.34027777777777779</v>
      </c>
      <c r="P14" s="1232">
        <v>0.36805555555555558</v>
      </c>
      <c r="Q14" s="733">
        <v>0.38194444444444442</v>
      </c>
      <c r="R14" s="1193">
        <v>0.40625</v>
      </c>
      <c r="S14" s="733">
        <v>0.4236111111111111</v>
      </c>
      <c r="T14" s="733">
        <v>0.44444444444444442</v>
      </c>
      <c r="U14" s="733">
        <v>0.46527777777777779</v>
      </c>
      <c r="V14" s="1193">
        <v>0.48958333333333331</v>
      </c>
      <c r="W14" s="733">
        <v>0.50694444444444442</v>
      </c>
      <c r="X14" s="733">
        <v>0.53125</v>
      </c>
      <c r="Y14" s="733">
        <v>0.54861111111111116</v>
      </c>
      <c r="Z14" s="1201">
        <v>0.57638888888888884</v>
      </c>
      <c r="AA14" s="733">
        <v>0.59027777777777779</v>
      </c>
      <c r="AB14" s="1193">
        <v>0.60069444444444442</v>
      </c>
      <c r="AC14" s="1233">
        <v>0.61458333333333337</v>
      </c>
      <c r="AD14" s="733">
        <v>0.63194444444444442</v>
      </c>
      <c r="AE14" s="733">
        <v>0.65277777777777779</v>
      </c>
      <c r="AF14" s="733">
        <v>0.67361111111111116</v>
      </c>
      <c r="AG14" s="733">
        <v>0.69444444444444442</v>
      </c>
      <c r="AH14" s="733">
        <v>0.71527777777777779</v>
      </c>
      <c r="AI14" s="733">
        <v>0.73611111111111116</v>
      </c>
      <c r="AJ14" s="733">
        <v>0.75694444444444442</v>
      </c>
      <c r="AK14" s="733">
        <v>0.77777777777777779</v>
      </c>
      <c r="AL14" s="733">
        <v>0.79861111111111116</v>
      </c>
      <c r="AM14" s="733">
        <v>0.81597222222222221</v>
      </c>
      <c r="AN14" s="733">
        <v>0.86458333333333337</v>
      </c>
      <c r="AO14" s="733">
        <v>0.90277777777777779</v>
      </c>
      <c r="AP14" s="734">
        <v>0.9458333333333333</v>
      </c>
      <c r="AQ14" s="378"/>
      <c r="AR14" s="171"/>
      <c r="AS14" s="172"/>
      <c r="AT14" s="171"/>
      <c r="AU14" s="171"/>
      <c r="AV14" s="171"/>
      <c r="AW14" s="16"/>
    </row>
    <row r="15" spans="1:49" ht="31.5" x14ac:dyDescent="0.5">
      <c r="A15" s="516" t="s">
        <v>18</v>
      </c>
      <c r="B15" s="510">
        <f t="shared" ref="B15:B39" si="0">SUM(K15-K14)</f>
        <v>6.9444444444444198E-4</v>
      </c>
      <c r="C15" s="178"/>
      <c r="D15" s="314">
        <f t="shared" ref="D15:D44" si="1">SUM(L15-L14)</f>
        <v>6.9444444444444198E-4</v>
      </c>
      <c r="E15" s="321">
        <v>0.30099999999999999</v>
      </c>
      <c r="F15" s="316"/>
      <c r="G15" s="317">
        <v>0.30099999999999999</v>
      </c>
      <c r="H15" s="380">
        <v>0.30099999999999999</v>
      </c>
      <c r="I15" s="735" t="s">
        <v>17</v>
      </c>
      <c r="J15" s="727" t="s">
        <v>17</v>
      </c>
      <c r="K15" s="930">
        <v>0.27500000000000002</v>
      </c>
      <c r="L15" s="728">
        <v>0.29930555555555555</v>
      </c>
      <c r="M15" s="1139">
        <v>0.30972222222222223</v>
      </c>
      <c r="N15" s="1234">
        <v>0.32361111111111113</v>
      </c>
      <c r="O15" s="728">
        <v>0.34097222222222223</v>
      </c>
      <c r="P15" s="1235">
        <v>0.36875000000000002</v>
      </c>
      <c r="Q15" s="728">
        <v>0.38263888888888886</v>
      </c>
      <c r="R15" s="1179">
        <v>0.40694444444444444</v>
      </c>
      <c r="S15" s="728">
        <v>0.42430555555555555</v>
      </c>
      <c r="T15" s="728">
        <v>0.44513888888888886</v>
      </c>
      <c r="U15" s="728">
        <v>0.46597222222222223</v>
      </c>
      <c r="V15" s="930">
        <v>0.49027777777777776</v>
      </c>
      <c r="W15" s="728">
        <v>0.50763888888888886</v>
      </c>
      <c r="X15" s="728">
        <v>0.53194444444444444</v>
      </c>
      <c r="Y15" s="728">
        <v>0.5493055555555556</v>
      </c>
      <c r="Z15" s="930">
        <v>0.57708333333333328</v>
      </c>
      <c r="AA15" s="728">
        <v>0.59097222222222223</v>
      </c>
      <c r="AB15" s="1179">
        <v>0.60138888888888886</v>
      </c>
      <c r="AC15" s="1209">
        <v>0.61527777777777781</v>
      </c>
      <c r="AD15" s="728">
        <v>0.63263888888888886</v>
      </c>
      <c r="AE15" s="728">
        <v>0.65347222222222223</v>
      </c>
      <c r="AF15" s="728">
        <v>0.6743055555555556</v>
      </c>
      <c r="AG15" s="728">
        <v>0.69513888888888886</v>
      </c>
      <c r="AH15" s="728">
        <v>0.71597222222222223</v>
      </c>
      <c r="AI15" s="728">
        <v>0.7368055555555556</v>
      </c>
      <c r="AJ15" s="728">
        <v>0.75763888888888886</v>
      </c>
      <c r="AK15" s="728">
        <v>0.77847222222222223</v>
      </c>
      <c r="AL15" s="728">
        <v>0.7993055555555556</v>
      </c>
      <c r="AM15" s="728">
        <v>0.81666666666666665</v>
      </c>
      <c r="AN15" s="728">
        <v>0.86527777777777781</v>
      </c>
      <c r="AO15" s="728">
        <v>0.90347222222222223</v>
      </c>
      <c r="AP15" s="736">
        <v>0.9458333333333333</v>
      </c>
      <c r="AQ15" s="378"/>
      <c r="AR15" s="171"/>
      <c r="AS15" s="172"/>
      <c r="AT15" s="171"/>
      <c r="AU15" s="171"/>
      <c r="AV15" s="171"/>
      <c r="AW15" s="16"/>
    </row>
    <row r="16" spans="1:49" ht="31.5" x14ac:dyDescent="0.5">
      <c r="A16" s="516" t="s">
        <v>19</v>
      </c>
      <c r="B16" s="510">
        <f t="shared" si="0"/>
        <v>6.9444444444444198E-4</v>
      </c>
      <c r="C16" s="178"/>
      <c r="D16" s="314">
        <f t="shared" si="1"/>
        <v>6.9444444444444198E-4</v>
      </c>
      <c r="E16" s="321">
        <v>0.433</v>
      </c>
      <c r="F16" s="316"/>
      <c r="G16" s="317">
        <v>0.433</v>
      </c>
      <c r="H16" s="380">
        <v>0.433</v>
      </c>
      <c r="I16" s="735" t="s">
        <v>17</v>
      </c>
      <c r="J16" s="727" t="s">
        <v>17</v>
      </c>
      <c r="K16" s="929">
        <v>0.27569444444444446</v>
      </c>
      <c r="L16" s="728">
        <v>0.3</v>
      </c>
      <c r="M16" s="1140">
        <v>0.31041666666666667</v>
      </c>
      <c r="N16" s="1234">
        <v>0.32430555555555557</v>
      </c>
      <c r="O16" s="728">
        <v>0.34166666666666667</v>
      </c>
      <c r="P16" s="1235">
        <v>0.36944444444444446</v>
      </c>
      <c r="Q16" s="728">
        <v>0.38333333333333336</v>
      </c>
      <c r="R16" s="1178">
        <v>0.40763888888888888</v>
      </c>
      <c r="S16" s="728">
        <v>0.42499999999999999</v>
      </c>
      <c r="T16" s="728">
        <v>0.44583333333333336</v>
      </c>
      <c r="U16" s="728">
        <v>0.46666666666666667</v>
      </c>
      <c r="V16" s="929">
        <v>0.4909722222222222</v>
      </c>
      <c r="W16" s="728">
        <v>0.5083333333333333</v>
      </c>
      <c r="X16" s="728">
        <v>0.53263888888888888</v>
      </c>
      <c r="Y16" s="728">
        <v>0.55000000000000004</v>
      </c>
      <c r="Z16" s="929">
        <v>0.57777777777777772</v>
      </c>
      <c r="AA16" s="728">
        <v>0.59166666666666667</v>
      </c>
      <c r="AB16" s="1178">
        <v>0.6020833333333333</v>
      </c>
      <c r="AC16" s="1209">
        <v>0.61597222222222225</v>
      </c>
      <c r="AD16" s="728">
        <v>0.6333333333333333</v>
      </c>
      <c r="AE16" s="728">
        <v>0.65416666666666667</v>
      </c>
      <c r="AF16" s="728">
        <v>0.67500000000000004</v>
      </c>
      <c r="AG16" s="728">
        <v>0.6958333333333333</v>
      </c>
      <c r="AH16" s="728">
        <v>0.71666666666666667</v>
      </c>
      <c r="AI16" s="728">
        <v>0.73750000000000004</v>
      </c>
      <c r="AJ16" s="728">
        <v>0.7583333333333333</v>
      </c>
      <c r="AK16" s="728">
        <v>0.77916666666666667</v>
      </c>
      <c r="AL16" s="728">
        <v>0.8</v>
      </c>
      <c r="AM16" s="728">
        <v>0.81736111111111109</v>
      </c>
      <c r="AN16" s="728">
        <v>0.86597222222222225</v>
      </c>
      <c r="AO16" s="728">
        <v>0.90416666666666667</v>
      </c>
      <c r="AP16" s="736">
        <v>0.94722222222222219</v>
      </c>
      <c r="AQ16" s="379"/>
      <c r="AR16" s="173"/>
      <c r="AS16" s="173"/>
      <c r="AT16" s="173"/>
      <c r="AU16" s="173"/>
      <c r="AV16" s="173"/>
    </row>
    <row r="17" spans="1:48" ht="31.5" x14ac:dyDescent="0.5">
      <c r="A17" s="516" t="s">
        <v>20</v>
      </c>
      <c r="B17" s="510">
        <f t="shared" si="0"/>
        <v>1.388888888888884E-3</v>
      </c>
      <c r="C17" s="178"/>
      <c r="D17" s="314">
        <f t="shared" si="1"/>
        <v>1.388888888888884E-3</v>
      </c>
      <c r="E17" s="321">
        <v>0.432</v>
      </c>
      <c r="F17" s="316"/>
      <c r="G17" s="317">
        <v>0.432</v>
      </c>
      <c r="H17" s="380">
        <v>0.432</v>
      </c>
      <c r="I17" s="735" t="s">
        <v>17</v>
      </c>
      <c r="J17" s="727" t="s">
        <v>17</v>
      </c>
      <c r="K17" s="930">
        <v>0.27708333333333335</v>
      </c>
      <c r="L17" s="728">
        <v>0.30138888888888887</v>
      </c>
      <c r="M17" s="1139">
        <v>0.31180555555555556</v>
      </c>
      <c r="N17" s="1234">
        <v>0.32569444444444445</v>
      </c>
      <c r="O17" s="728">
        <v>0.34305555555555556</v>
      </c>
      <c r="P17" s="1235">
        <v>0.37083333333333335</v>
      </c>
      <c r="Q17" s="728">
        <v>0.38472222222222224</v>
      </c>
      <c r="R17" s="1179">
        <v>0.40902777777777777</v>
      </c>
      <c r="S17" s="728">
        <v>0.42638888888888887</v>
      </c>
      <c r="T17" s="728">
        <v>0.44722222222222224</v>
      </c>
      <c r="U17" s="728">
        <v>0.46805555555555556</v>
      </c>
      <c r="V17" s="930">
        <v>0.49236111111111114</v>
      </c>
      <c r="W17" s="728">
        <v>0.50972222222222219</v>
      </c>
      <c r="X17" s="728">
        <v>0.53402777777777777</v>
      </c>
      <c r="Y17" s="728">
        <v>0.55138888888888893</v>
      </c>
      <c r="Z17" s="930">
        <v>0.57916666666666672</v>
      </c>
      <c r="AA17" s="728">
        <v>0.59305555555555556</v>
      </c>
      <c r="AB17" s="1179">
        <v>0.60347222222222219</v>
      </c>
      <c r="AC17" s="1209">
        <v>0.61736111111111114</v>
      </c>
      <c r="AD17" s="728">
        <v>0.63472222222222219</v>
      </c>
      <c r="AE17" s="728">
        <v>0.65555555555555556</v>
      </c>
      <c r="AF17" s="728">
        <v>0.67638888888888893</v>
      </c>
      <c r="AG17" s="728">
        <v>0.69722222222222219</v>
      </c>
      <c r="AH17" s="728">
        <v>0.71805555555555556</v>
      </c>
      <c r="AI17" s="728">
        <v>0.73888888888888893</v>
      </c>
      <c r="AJ17" s="728">
        <v>0.75972222222222219</v>
      </c>
      <c r="AK17" s="728">
        <v>0.78055555555555556</v>
      </c>
      <c r="AL17" s="728">
        <v>0.80138888888888893</v>
      </c>
      <c r="AM17" s="728">
        <v>0.81874999999999998</v>
      </c>
      <c r="AN17" s="728">
        <v>0.86736111111111114</v>
      </c>
      <c r="AO17" s="728">
        <v>0.90555555555555556</v>
      </c>
      <c r="AP17" s="736">
        <v>0.94791666666666663</v>
      </c>
      <c r="AQ17" s="21"/>
    </row>
    <row r="18" spans="1:48" ht="31.5" x14ac:dyDescent="0.5">
      <c r="A18" s="516" t="s">
        <v>21</v>
      </c>
      <c r="B18" s="510">
        <f t="shared" si="0"/>
        <v>6.9444444444444198E-4</v>
      </c>
      <c r="C18" s="178"/>
      <c r="D18" s="314">
        <f t="shared" si="1"/>
        <v>6.9444444444444198E-4</v>
      </c>
      <c r="E18" s="321">
        <v>0.36299999999999999</v>
      </c>
      <c r="F18" s="316"/>
      <c r="G18" s="317">
        <v>0.36299999999999999</v>
      </c>
      <c r="H18" s="380">
        <v>0.36299999999999999</v>
      </c>
      <c r="I18" s="735" t="s">
        <v>17</v>
      </c>
      <c r="J18" s="727" t="s">
        <v>17</v>
      </c>
      <c r="K18" s="929">
        <v>0.27777777777777779</v>
      </c>
      <c r="L18" s="728">
        <v>0.30208333333333331</v>
      </c>
      <c r="M18" s="1140">
        <v>0.3125</v>
      </c>
      <c r="N18" s="1234">
        <v>0.3263888888888889</v>
      </c>
      <c r="O18" s="728">
        <v>0.34375</v>
      </c>
      <c r="P18" s="1235">
        <v>0.37152777777777779</v>
      </c>
      <c r="Q18" s="728">
        <v>0.38541666666666669</v>
      </c>
      <c r="R18" s="1178">
        <v>0.40972222222222221</v>
      </c>
      <c r="S18" s="728">
        <v>0.42708333333333331</v>
      </c>
      <c r="T18" s="728">
        <v>0.44791666666666669</v>
      </c>
      <c r="U18" s="728">
        <v>0.46875</v>
      </c>
      <c r="V18" s="929">
        <v>0.49305555555555558</v>
      </c>
      <c r="W18" s="728">
        <v>0.51041666666666663</v>
      </c>
      <c r="X18" s="728">
        <v>0.53472222222222221</v>
      </c>
      <c r="Y18" s="728">
        <v>0.55208333333333337</v>
      </c>
      <c r="Z18" s="929">
        <v>0.57986111111111116</v>
      </c>
      <c r="AA18" s="728">
        <v>0.59375</v>
      </c>
      <c r="AB18" s="1178">
        <v>0.60416666666666663</v>
      </c>
      <c r="AC18" s="1209">
        <v>0.61805555555555558</v>
      </c>
      <c r="AD18" s="728">
        <v>0.63541666666666663</v>
      </c>
      <c r="AE18" s="728">
        <v>0.65625</v>
      </c>
      <c r="AF18" s="728">
        <v>0.67708333333333337</v>
      </c>
      <c r="AG18" s="728">
        <v>0.69791666666666663</v>
      </c>
      <c r="AH18" s="728">
        <v>0.71875</v>
      </c>
      <c r="AI18" s="728">
        <v>0.73958333333333337</v>
      </c>
      <c r="AJ18" s="728">
        <v>0.76041666666666663</v>
      </c>
      <c r="AK18" s="728">
        <v>0.78125</v>
      </c>
      <c r="AL18" s="728">
        <v>0.80208333333333337</v>
      </c>
      <c r="AM18" s="728">
        <v>0.81944444444444442</v>
      </c>
      <c r="AN18" s="728">
        <v>0.86805555555555558</v>
      </c>
      <c r="AO18" s="728">
        <v>0.90625</v>
      </c>
      <c r="AP18" s="736">
        <v>0.94861111111111107</v>
      </c>
      <c r="AQ18" s="21"/>
    </row>
    <row r="19" spans="1:48" ht="31.5" x14ac:dyDescent="0.5">
      <c r="A19" s="516" t="s">
        <v>22</v>
      </c>
      <c r="B19" s="510">
        <f t="shared" si="0"/>
        <v>2.0833333333333259E-3</v>
      </c>
      <c r="C19" s="178"/>
      <c r="D19" s="314">
        <f t="shared" si="1"/>
        <v>1.388888888888884E-3</v>
      </c>
      <c r="E19" s="321">
        <v>0.66700000000000004</v>
      </c>
      <c r="F19" s="316"/>
      <c r="G19" s="317">
        <v>0.66700000000000004</v>
      </c>
      <c r="H19" s="380">
        <v>0.66700000000000004</v>
      </c>
      <c r="I19" s="735" t="s">
        <v>17</v>
      </c>
      <c r="J19" s="727" t="s">
        <v>17</v>
      </c>
      <c r="K19" s="930">
        <v>0.27986111111111112</v>
      </c>
      <c r="L19" s="728">
        <v>0.3034722222222222</v>
      </c>
      <c r="M19" s="1139">
        <v>0.31458333333333333</v>
      </c>
      <c r="N19" s="1234">
        <v>0.32847222222222222</v>
      </c>
      <c r="O19" s="728">
        <v>0.34583333333333333</v>
      </c>
      <c r="P19" s="1235">
        <v>0.37361111111111112</v>
      </c>
      <c r="Q19" s="728">
        <v>0.38750000000000001</v>
      </c>
      <c r="R19" s="1179">
        <v>0.41180555555555554</v>
      </c>
      <c r="S19" s="728">
        <v>0.42916666666666664</v>
      </c>
      <c r="T19" s="728">
        <v>0.45</v>
      </c>
      <c r="U19" s="728">
        <v>0.47013888888888888</v>
      </c>
      <c r="V19" s="930">
        <v>0.49444444444444446</v>
      </c>
      <c r="W19" s="728">
        <v>0.51249999999999996</v>
      </c>
      <c r="X19" s="728">
        <v>0.53680555555555554</v>
      </c>
      <c r="Y19" s="728">
        <v>0.5541666666666667</v>
      </c>
      <c r="Z19" s="930">
        <v>0.58194444444444449</v>
      </c>
      <c r="AA19" s="728">
        <v>0.59583333333333333</v>
      </c>
      <c r="AB19" s="1179">
        <v>0.60624999999999996</v>
      </c>
      <c r="AC19" s="1209">
        <v>0.62013888888888891</v>
      </c>
      <c r="AD19" s="728">
        <v>0.63749999999999996</v>
      </c>
      <c r="AE19" s="728">
        <v>0.65833333333333333</v>
      </c>
      <c r="AF19" s="728">
        <v>0.67847222222222225</v>
      </c>
      <c r="AG19" s="728">
        <v>0.69930555555555551</v>
      </c>
      <c r="AH19" s="728">
        <v>0.72013888888888888</v>
      </c>
      <c r="AI19" s="728">
        <v>0.74097222222222225</v>
      </c>
      <c r="AJ19" s="728">
        <v>0.76180555555555551</v>
      </c>
      <c r="AK19" s="728">
        <v>0.78263888888888888</v>
      </c>
      <c r="AL19" s="728">
        <v>0.80347222222222225</v>
      </c>
      <c r="AM19" s="728">
        <v>0.82152777777777775</v>
      </c>
      <c r="AN19" s="728">
        <v>0.86944444444444446</v>
      </c>
      <c r="AO19" s="728">
        <v>0.90833333333333333</v>
      </c>
      <c r="AP19" s="736">
        <v>0.94930555555555551</v>
      </c>
      <c r="AQ19" s="378"/>
      <c r="AR19" s="171"/>
      <c r="AS19" s="171"/>
      <c r="AT19" s="171"/>
      <c r="AU19" s="171"/>
      <c r="AV19" s="171"/>
    </row>
    <row r="20" spans="1:48" ht="31.5" x14ac:dyDescent="0.5">
      <c r="A20" s="516" t="s">
        <v>23</v>
      </c>
      <c r="B20" s="510">
        <f t="shared" si="0"/>
        <v>6.9444444444444198E-4</v>
      </c>
      <c r="C20" s="178"/>
      <c r="D20" s="314">
        <f t="shared" si="1"/>
        <v>6.9444444444444198E-4</v>
      </c>
      <c r="E20" s="321">
        <v>0.61799999999999999</v>
      </c>
      <c r="F20" s="316"/>
      <c r="G20" s="317">
        <v>0.61799999999999999</v>
      </c>
      <c r="H20" s="380">
        <v>0.61799999999999999</v>
      </c>
      <c r="I20" s="735" t="s">
        <v>17</v>
      </c>
      <c r="J20" s="727" t="s">
        <v>17</v>
      </c>
      <c r="K20" s="929">
        <v>0.28055555555555556</v>
      </c>
      <c r="L20" s="728">
        <v>0.30416666666666664</v>
      </c>
      <c r="M20" s="1140">
        <v>0.31527777777777777</v>
      </c>
      <c r="N20" s="1234">
        <v>0.32916666666666666</v>
      </c>
      <c r="O20" s="728">
        <v>0.34652777777777777</v>
      </c>
      <c r="P20" s="1235">
        <v>0.37430555555555556</v>
      </c>
      <c r="Q20" s="728">
        <v>0.38819444444444445</v>
      </c>
      <c r="R20" s="1178">
        <v>0.41249999999999998</v>
      </c>
      <c r="S20" s="728">
        <v>0.42986111111111114</v>
      </c>
      <c r="T20" s="728">
        <v>0.45069444444444445</v>
      </c>
      <c r="U20" s="728">
        <v>0.47152777777777777</v>
      </c>
      <c r="V20" s="929">
        <v>0.49583333333333335</v>
      </c>
      <c r="W20" s="728">
        <v>0.5131944444444444</v>
      </c>
      <c r="X20" s="728">
        <v>0.53749999999999998</v>
      </c>
      <c r="Y20" s="728">
        <v>0.55486111111111114</v>
      </c>
      <c r="Z20" s="929">
        <v>0.58263888888888893</v>
      </c>
      <c r="AA20" s="728">
        <v>0.59652777777777777</v>
      </c>
      <c r="AB20" s="1178">
        <v>0.6069444444444444</v>
      </c>
      <c r="AC20" s="1209">
        <v>0.62083333333333335</v>
      </c>
      <c r="AD20" s="728">
        <v>0.6381944444444444</v>
      </c>
      <c r="AE20" s="728">
        <v>0.65902777777777777</v>
      </c>
      <c r="AF20" s="728">
        <v>0.67986111111111114</v>
      </c>
      <c r="AG20" s="728">
        <v>0.7006944444444444</v>
      </c>
      <c r="AH20" s="728">
        <v>0.72152777777777777</v>
      </c>
      <c r="AI20" s="728">
        <v>0.74236111111111114</v>
      </c>
      <c r="AJ20" s="728">
        <v>0.7631944444444444</v>
      </c>
      <c r="AK20" s="728">
        <v>0.78402777777777777</v>
      </c>
      <c r="AL20" s="728">
        <v>0.8041666666666667</v>
      </c>
      <c r="AM20" s="728">
        <v>0.82222222222222219</v>
      </c>
      <c r="AN20" s="728">
        <v>0.87083333333333335</v>
      </c>
      <c r="AO20" s="728">
        <v>0.90902777777777777</v>
      </c>
      <c r="AP20" s="736">
        <v>0.9506944444444444</v>
      </c>
      <c r="AQ20" s="378"/>
      <c r="AR20" s="171"/>
      <c r="AS20" s="171"/>
      <c r="AT20" s="171"/>
      <c r="AU20" s="171"/>
      <c r="AV20" s="171"/>
    </row>
    <row r="21" spans="1:48" ht="31.5" x14ac:dyDescent="0.5">
      <c r="A21" s="516" t="s">
        <v>24</v>
      </c>
      <c r="B21" s="510">
        <f t="shared" si="0"/>
        <v>1.388888888888884E-3</v>
      </c>
      <c r="C21" s="178"/>
      <c r="D21" s="314">
        <f t="shared" si="1"/>
        <v>6.9444444444449749E-4</v>
      </c>
      <c r="E21" s="321">
        <v>0.45300000000000001</v>
      </c>
      <c r="F21" s="316"/>
      <c r="G21" s="317">
        <v>0.45300000000000001</v>
      </c>
      <c r="H21" s="380">
        <v>0.45300000000000001</v>
      </c>
      <c r="I21" s="737" t="s">
        <v>17</v>
      </c>
      <c r="J21" s="729" t="s">
        <v>17</v>
      </c>
      <c r="K21" s="930">
        <v>0.28194444444444444</v>
      </c>
      <c r="L21" s="730">
        <v>0.30486111111111114</v>
      </c>
      <c r="M21" s="1139">
        <v>0.31666666666666665</v>
      </c>
      <c r="N21" s="1234">
        <v>0.33055555555555555</v>
      </c>
      <c r="O21" s="730">
        <v>0.34791666666666665</v>
      </c>
      <c r="P21" s="1235">
        <v>0.37569444444444444</v>
      </c>
      <c r="Q21" s="730">
        <v>0.38958333333333334</v>
      </c>
      <c r="R21" s="1179">
        <v>0.41388888888888886</v>
      </c>
      <c r="S21" s="730">
        <v>0.43125000000000002</v>
      </c>
      <c r="T21" s="730">
        <v>0.45208333333333334</v>
      </c>
      <c r="U21" s="730">
        <v>0.47222222222222221</v>
      </c>
      <c r="V21" s="930">
        <v>0.49652777777777779</v>
      </c>
      <c r="W21" s="730">
        <v>0.51458333333333328</v>
      </c>
      <c r="X21" s="730">
        <v>0.53888888888888886</v>
      </c>
      <c r="Y21" s="730">
        <v>0.55625000000000002</v>
      </c>
      <c r="Z21" s="930">
        <v>0.58402777777777781</v>
      </c>
      <c r="AA21" s="730">
        <v>0.59791666666666665</v>
      </c>
      <c r="AB21" s="1179">
        <v>0.60833333333333328</v>
      </c>
      <c r="AC21" s="1209">
        <v>0.62222222222222223</v>
      </c>
      <c r="AD21" s="730">
        <v>0.63958333333333328</v>
      </c>
      <c r="AE21" s="730">
        <v>0.66041666666666665</v>
      </c>
      <c r="AF21" s="730">
        <v>0.68125000000000002</v>
      </c>
      <c r="AG21" s="730">
        <v>0.70208333333333328</v>
      </c>
      <c r="AH21" s="730">
        <v>0.72291666666666665</v>
      </c>
      <c r="AI21" s="730">
        <v>0.74375000000000002</v>
      </c>
      <c r="AJ21" s="730">
        <v>0.76388888888888884</v>
      </c>
      <c r="AK21" s="730">
        <v>0.78472222222222221</v>
      </c>
      <c r="AL21" s="730">
        <v>0.80555555555555558</v>
      </c>
      <c r="AM21" s="730">
        <v>0.82361111111111107</v>
      </c>
      <c r="AN21" s="730">
        <v>0.87222222222222223</v>
      </c>
      <c r="AO21" s="730">
        <v>0.91041666666666665</v>
      </c>
      <c r="AP21" s="738">
        <v>0.95138888888888884</v>
      </c>
      <c r="AQ21" s="171"/>
      <c r="AR21" s="171"/>
      <c r="AS21" s="171"/>
      <c r="AT21" s="171"/>
      <c r="AU21" s="171"/>
      <c r="AV21" s="171"/>
    </row>
    <row r="22" spans="1:48" ht="31.5" x14ac:dyDescent="0.5">
      <c r="A22" s="516" t="s">
        <v>25</v>
      </c>
      <c r="B22" s="510">
        <f t="shared" si="0"/>
        <v>6.9444444444444198E-4</v>
      </c>
      <c r="C22" s="178"/>
      <c r="D22" s="314">
        <f t="shared" si="1"/>
        <v>1.388888888888884E-3</v>
      </c>
      <c r="E22" s="321">
        <v>0.45200000000000001</v>
      </c>
      <c r="F22" s="316"/>
      <c r="G22" s="317">
        <v>0.45200000000000001</v>
      </c>
      <c r="H22" s="380">
        <v>0.45200000000000001</v>
      </c>
      <c r="I22" s="735" t="s">
        <v>17</v>
      </c>
      <c r="J22" s="727" t="s">
        <v>17</v>
      </c>
      <c r="K22" s="929">
        <v>0.28263888888888888</v>
      </c>
      <c r="L22" s="728">
        <v>0.30625000000000002</v>
      </c>
      <c r="M22" s="1140">
        <v>0.31736111111111109</v>
      </c>
      <c r="N22" s="1234">
        <v>0.33124999999999999</v>
      </c>
      <c r="O22" s="728">
        <v>0.34861111111111109</v>
      </c>
      <c r="P22" s="1235">
        <v>0.37638888888888888</v>
      </c>
      <c r="Q22" s="728">
        <v>0.39027777777777778</v>
      </c>
      <c r="R22" s="1178">
        <v>0.41458333333333336</v>
      </c>
      <c r="S22" s="728">
        <v>0.43194444444444446</v>
      </c>
      <c r="T22" s="728">
        <v>0.45277777777777778</v>
      </c>
      <c r="U22" s="728">
        <v>0.47361111111111109</v>
      </c>
      <c r="V22" s="929">
        <v>0.49791666666666667</v>
      </c>
      <c r="W22" s="728">
        <v>0.51527777777777772</v>
      </c>
      <c r="X22" s="728">
        <v>0.5395833333333333</v>
      </c>
      <c r="Y22" s="728">
        <v>0.55694444444444446</v>
      </c>
      <c r="Z22" s="929">
        <v>0.58472222222222225</v>
      </c>
      <c r="AA22" s="728">
        <v>0.59861111111111109</v>
      </c>
      <c r="AB22" s="1178">
        <v>0.60902777777777772</v>
      </c>
      <c r="AC22" s="1209">
        <v>0.62291666666666667</v>
      </c>
      <c r="AD22" s="728">
        <v>0.64027777777777772</v>
      </c>
      <c r="AE22" s="728">
        <v>0.66111111111111109</v>
      </c>
      <c r="AF22" s="728">
        <v>0.68194444444444446</v>
      </c>
      <c r="AG22" s="728">
        <v>0.70277777777777772</v>
      </c>
      <c r="AH22" s="728">
        <v>0.72361111111111109</v>
      </c>
      <c r="AI22" s="728">
        <v>0.74444444444444446</v>
      </c>
      <c r="AJ22" s="728">
        <v>0.76527777777777772</v>
      </c>
      <c r="AK22" s="728">
        <v>0.78611111111111109</v>
      </c>
      <c r="AL22" s="728">
        <v>0.80625000000000002</v>
      </c>
      <c r="AM22" s="728">
        <v>0.82430555555555551</v>
      </c>
      <c r="AN22" s="728">
        <v>0.87291666666666667</v>
      </c>
      <c r="AO22" s="728">
        <v>0.91111111111111109</v>
      </c>
      <c r="AP22" s="736">
        <v>0.95208333333333328</v>
      </c>
      <c r="AQ22" s="378"/>
      <c r="AR22" s="171"/>
      <c r="AS22" s="171"/>
      <c r="AT22" s="171"/>
      <c r="AU22" s="171"/>
      <c r="AV22" s="171"/>
    </row>
    <row r="23" spans="1:48" ht="31.5" x14ac:dyDescent="0.5">
      <c r="A23" s="516" t="s">
        <v>26</v>
      </c>
      <c r="B23" s="510">
        <f t="shared" si="0"/>
        <v>2.0833333333333259E-3</v>
      </c>
      <c r="C23" s="178"/>
      <c r="D23" s="314">
        <f t="shared" si="1"/>
        <v>6.9444444444444198E-4</v>
      </c>
      <c r="E23" s="321">
        <v>0.63500000000000001</v>
      </c>
      <c r="F23" s="316"/>
      <c r="G23" s="317">
        <v>0.63500000000000001</v>
      </c>
      <c r="H23" s="380">
        <v>0.63500000000000001</v>
      </c>
      <c r="I23" s="735" t="s">
        <v>17</v>
      </c>
      <c r="J23" s="727" t="s">
        <v>17</v>
      </c>
      <c r="K23" s="930">
        <v>0.28472222222222221</v>
      </c>
      <c r="L23" s="728">
        <v>0.30694444444444446</v>
      </c>
      <c r="M23" s="1139">
        <v>0.31944444444444442</v>
      </c>
      <c r="N23" s="1234">
        <v>0.33333333333333331</v>
      </c>
      <c r="O23" s="728">
        <v>0.35069444444444442</v>
      </c>
      <c r="P23" s="1235">
        <v>0.37847222222222221</v>
      </c>
      <c r="Q23" s="728">
        <v>0.3923611111111111</v>
      </c>
      <c r="R23" s="1179">
        <v>0.41666666666666669</v>
      </c>
      <c r="S23" s="728">
        <v>0.43402777777777779</v>
      </c>
      <c r="T23" s="728">
        <v>0.4548611111111111</v>
      </c>
      <c r="U23" s="728">
        <v>0.47499999999999998</v>
      </c>
      <c r="V23" s="930">
        <v>0.49930555555555556</v>
      </c>
      <c r="W23" s="728">
        <v>0.51736111111111116</v>
      </c>
      <c r="X23" s="728">
        <v>0.54166666666666663</v>
      </c>
      <c r="Y23" s="728">
        <v>0.55902777777777779</v>
      </c>
      <c r="Z23" s="930">
        <v>0.58680555555555558</v>
      </c>
      <c r="AA23" s="728">
        <v>0.60069444444444442</v>
      </c>
      <c r="AB23" s="1179">
        <v>0.61111111111111116</v>
      </c>
      <c r="AC23" s="1209">
        <v>0.625</v>
      </c>
      <c r="AD23" s="728">
        <v>0.64236111111111116</v>
      </c>
      <c r="AE23" s="728">
        <v>0.66319444444444442</v>
      </c>
      <c r="AF23" s="728">
        <v>0.68402777777777779</v>
      </c>
      <c r="AG23" s="728">
        <v>0.70486111111111116</v>
      </c>
      <c r="AH23" s="728">
        <v>0.72569444444444442</v>
      </c>
      <c r="AI23" s="728">
        <v>0.74652777777777779</v>
      </c>
      <c r="AJ23" s="728">
        <v>0.76666666666666672</v>
      </c>
      <c r="AK23" s="728">
        <v>0.78749999999999998</v>
      </c>
      <c r="AL23" s="728">
        <v>0.80763888888888891</v>
      </c>
      <c r="AM23" s="728">
        <v>0.82638888888888884</v>
      </c>
      <c r="AN23" s="728">
        <v>0.875</v>
      </c>
      <c r="AO23" s="728">
        <v>0.91319444444444442</v>
      </c>
      <c r="AP23" s="736">
        <v>0.95347222222222228</v>
      </c>
      <c r="AQ23" s="378"/>
      <c r="AR23" s="171"/>
      <c r="AS23" s="171"/>
      <c r="AT23" s="171"/>
      <c r="AU23" s="171"/>
      <c r="AV23" s="171"/>
    </row>
    <row r="24" spans="1:48" ht="31.5" x14ac:dyDescent="0.5">
      <c r="A24" s="516" t="s">
        <v>27</v>
      </c>
      <c r="B24" s="510">
        <f t="shared" si="0"/>
        <v>1.388888888888884E-3</v>
      </c>
      <c r="C24" s="178"/>
      <c r="D24" s="314">
        <f t="shared" si="1"/>
        <v>1.388888888888884E-3</v>
      </c>
      <c r="E24" s="321">
        <v>0.63900000000000001</v>
      </c>
      <c r="F24" s="316"/>
      <c r="G24" s="317">
        <v>0.63900000000000001</v>
      </c>
      <c r="H24" s="380">
        <v>0.63900000000000001</v>
      </c>
      <c r="I24" s="737" t="s">
        <v>17</v>
      </c>
      <c r="J24" s="729" t="s">
        <v>17</v>
      </c>
      <c r="K24" s="929">
        <v>0.28611111111111109</v>
      </c>
      <c r="L24" s="730">
        <v>0.30833333333333335</v>
      </c>
      <c r="M24" s="1140">
        <v>0.32083333333333336</v>
      </c>
      <c r="N24" s="1234">
        <v>0.3347222222222222</v>
      </c>
      <c r="O24" s="730">
        <v>0.35208333333333336</v>
      </c>
      <c r="P24" s="1235">
        <v>0.37986111111111109</v>
      </c>
      <c r="Q24" s="730">
        <v>0.39374999999999999</v>
      </c>
      <c r="R24" s="1178">
        <v>0.41805555555555557</v>
      </c>
      <c r="S24" s="730">
        <v>0.43541666666666667</v>
      </c>
      <c r="T24" s="730">
        <v>0.45624999999999999</v>
      </c>
      <c r="U24" s="730">
        <v>0.47638888888888886</v>
      </c>
      <c r="V24" s="929">
        <v>0.50069444444444444</v>
      </c>
      <c r="W24" s="730">
        <v>0.51875000000000004</v>
      </c>
      <c r="X24" s="730">
        <v>0.54305555555555551</v>
      </c>
      <c r="Y24" s="730">
        <v>0.56041666666666667</v>
      </c>
      <c r="Z24" s="929">
        <v>0.58819444444444446</v>
      </c>
      <c r="AA24" s="730">
        <v>0.6020833333333333</v>
      </c>
      <c r="AB24" s="1178">
        <v>0.61250000000000004</v>
      </c>
      <c r="AC24" s="1209">
        <v>0.62638888888888888</v>
      </c>
      <c r="AD24" s="730">
        <v>0.64375000000000004</v>
      </c>
      <c r="AE24" s="730">
        <v>0.6645833333333333</v>
      </c>
      <c r="AF24" s="730">
        <v>0.68541666666666667</v>
      </c>
      <c r="AG24" s="730">
        <v>0.70625000000000004</v>
      </c>
      <c r="AH24" s="730">
        <v>0.7270833333333333</v>
      </c>
      <c r="AI24" s="730">
        <v>0.74791666666666667</v>
      </c>
      <c r="AJ24" s="730">
        <v>0.7680555555555556</v>
      </c>
      <c r="AK24" s="730">
        <v>0.78888888888888886</v>
      </c>
      <c r="AL24" s="730">
        <v>0.80902777777777779</v>
      </c>
      <c r="AM24" s="730">
        <v>0.82777777777777772</v>
      </c>
      <c r="AN24" s="730">
        <v>0.87638888888888888</v>
      </c>
      <c r="AO24" s="730">
        <v>0.9145833333333333</v>
      </c>
      <c r="AP24" s="738">
        <v>0.95486111111111116</v>
      </c>
      <c r="AQ24" s="171"/>
      <c r="AR24" s="171"/>
      <c r="AS24" s="171"/>
      <c r="AT24" s="171"/>
      <c r="AU24" s="171"/>
      <c r="AV24" s="171"/>
    </row>
    <row r="25" spans="1:48" ht="31.5" x14ac:dyDescent="0.5">
      <c r="A25" s="516" t="s">
        <v>28</v>
      </c>
      <c r="B25" s="510">
        <f t="shared" si="0"/>
        <v>1.388888888888884E-3</v>
      </c>
      <c r="C25" s="178"/>
      <c r="D25" s="314">
        <f t="shared" si="1"/>
        <v>2.0833333333333259E-3</v>
      </c>
      <c r="E25" s="321">
        <v>0.78500000000000003</v>
      </c>
      <c r="F25" s="316"/>
      <c r="G25" s="317">
        <v>0.78500000000000003</v>
      </c>
      <c r="H25" s="380">
        <v>0.78500000000000003</v>
      </c>
      <c r="I25" s="735" t="s">
        <v>17</v>
      </c>
      <c r="J25" s="727" t="s">
        <v>17</v>
      </c>
      <c r="K25" s="930">
        <v>0.28749999999999998</v>
      </c>
      <c r="L25" s="728">
        <v>0.31041666666666667</v>
      </c>
      <c r="M25" s="1139">
        <v>0.32222222222222224</v>
      </c>
      <c r="N25" s="1234">
        <v>0.33611111111111114</v>
      </c>
      <c r="O25" s="728">
        <v>0.35347222222222224</v>
      </c>
      <c r="P25" s="1235">
        <v>0.38124999999999998</v>
      </c>
      <c r="Q25" s="728">
        <v>0.39513888888888887</v>
      </c>
      <c r="R25" s="1179">
        <v>0.41944444444444445</v>
      </c>
      <c r="S25" s="728">
        <v>0.43680555555555556</v>
      </c>
      <c r="T25" s="728">
        <v>0.45763888888888887</v>
      </c>
      <c r="U25" s="728">
        <v>0.47847222222222224</v>
      </c>
      <c r="V25" s="930">
        <v>0.50277777777777777</v>
      </c>
      <c r="W25" s="728">
        <v>0.52013888888888893</v>
      </c>
      <c r="X25" s="728">
        <v>0.5444444444444444</v>
      </c>
      <c r="Y25" s="728">
        <v>0.56180555555555556</v>
      </c>
      <c r="Z25" s="930">
        <v>0.58958333333333335</v>
      </c>
      <c r="AA25" s="728">
        <v>0.60347222222222219</v>
      </c>
      <c r="AB25" s="1179">
        <v>0.61388888888888893</v>
      </c>
      <c r="AC25" s="1209">
        <v>0.62777777777777777</v>
      </c>
      <c r="AD25" s="728">
        <v>0.64513888888888893</v>
      </c>
      <c r="AE25" s="728">
        <v>0.66597222222222219</v>
      </c>
      <c r="AF25" s="728">
        <v>0.68680555555555556</v>
      </c>
      <c r="AG25" s="728">
        <v>0.70763888888888893</v>
      </c>
      <c r="AH25" s="728">
        <v>0.72847222222222219</v>
      </c>
      <c r="AI25" s="728">
        <v>0.74930555555555556</v>
      </c>
      <c r="AJ25" s="728">
        <v>0.77013888888888893</v>
      </c>
      <c r="AK25" s="728">
        <v>0.79097222222222219</v>
      </c>
      <c r="AL25" s="728">
        <v>0.81041666666666667</v>
      </c>
      <c r="AM25" s="728">
        <v>0.82916666666666672</v>
      </c>
      <c r="AN25" s="728">
        <v>0.87777777777777777</v>
      </c>
      <c r="AO25" s="728">
        <v>0.91597222222222219</v>
      </c>
      <c r="AP25" s="736">
        <v>0.95625000000000004</v>
      </c>
      <c r="AQ25" s="378"/>
      <c r="AR25" s="171"/>
      <c r="AS25" s="171"/>
      <c r="AT25" s="171"/>
      <c r="AU25" s="171"/>
      <c r="AV25" s="171"/>
    </row>
    <row r="26" spans="1:48" ht="31.5" x14ac:dyDescent="0.5">
      <c r="A26" s="516" t="s">
        <v>29</v>
      </c>
      <c r="B26" s="510">
        <f t="shared" si="0"/>
        <v>1.388888888888884E-3</v>
      </c>
      <c r="C26" s="178"/>
      <c r="D26" s="314">
        <f t="shared" si="1"/>
        <v>6.9444444444444198E-4</v>
      </c>
      <c r="E26" s="321">
        <v>0.57799999999999996</v>
      </c>
      <c r="F26" s="317">
        <v>0</v>
      </c>
      <c r="G26" s="317">
        <v>0.57799999999999996</v>
      </c>
      <c r="H26" s="380">
        <v>0.57799999999999996</v>
      </c>
      <c r="I26" s="739">
        <v>0.2361111111111111</v>
      </c>
      <c r="J26" s="728">
        <v>0.26805555555555555</v>
      </c>
      <c r="K26" s="929">
        <v>0.28888888888888886</v>
      </c>
      <c r="L26" s="728">
        <v>0.31111111111111112</v>
      </c>
      <c r="M26" s="1140">
        <v>0.32361111111111113</v>
      </c>
      <c r="N26" s="1234">
        <v>0.33750000000000002</v>
      </c>
      <c r="O26" s="728">
        <v>0.35486111111111113</v>
      </c>
      <c r="P26" s="1235">
        <v>0.38263888888888886</v>
      </c>
      <c r="Q26" s="728">
        <v>0.39652777777777776</v>
      </c>
      <c r="R26" s="1178">
        <v>0.42083333333333334</v>
      </c>
      <c r="S26" s="728">
        <v>0.43819444444444444</v>
      </c>
      <c r="T26" s="728">
        <v>0.45902777777777776</v>
      </c>
      <c r="U26" s="728">
        <v>0.47916666666666669</v>
      </c>
      <c r="V26" s="929">
        <v>0.50347222222222221</v>
      </c>
      <c r="W26" s="728">
        <v>0.52152777777777781</v>
      </c>
      <c r="X26" s="728">
        <v>0.54583333333333328</v>
      </c>
      <c r="Y26" s="728">
        <v>0.56319444444444444</v>
      </c>
      <c r="Z26" s="929">
        <v>0.59097222222222223</v>
      </c>
      <c r="AA26" s="728">
        <v>0.60486111111111107</v>
      </c>
      <c r="AB26" s="1178">
        <v>0.61527777777777781</v>
      </c>
      <c r="AC26" s="1209">
        <v>0.62916666666666665</v>
      </c>
      <c r="AD26" s="728">
        <v>0.64652777777777781</v>
      </c>
      <c r="AE26" s="728">
        <v>0.66736111111111107</v>
      </c>
      <c r="AF26" s="728">
        <v>0.6875</v>
      </c>
      <c r="AG26" s="728">
        <v>0.70833333333333337</v>
      </c>
      <c r="AH26" s="728">
        <v>0.72916666666666663</v>
      </c>
      <c r="AI26" s="728">
        <v>0.75</v>
      </c>
      <c r="AJ26" s="728">
        <v>0.77083333333333337</v>
      </c>
      <c r="AK26" s="728">
        <v>0.79166666666666663</v>
      </c>
      <c r="AL26" s="728">
        <v>0.81180555555555556</v>
      </c>
      <c r="AM26" s="728">
        <v>0.8305555555555556</v>
      </c>
      <c r="AN26" s="728">
        <v>0.87847222222222221</v>
      </c>
      <c r="AO26" s="728">
        <v>0.91736111111111107</v>
      </c>
      <c r="AP26" s="736">
        <v>0.95694444444444449</v>
      </c>
      <c r="AQ26" s="378"/>
      <c r="AR26" s="171"/>
      <c r="AS26" s="171"/>
      <c r="AT26" s="171"/>
      <c r="AU26" s="171"/>
      <c r="AV26" s="171"/>
    </row>
    <row r="27" spans="1:48" ht="31.5" x14ac:dyDescent="0.5">
      <c r="A27" s="516" t="s">
        <v>30</v>
      </c>
      <c r="B27" s="510">
        <f t="shared" si="0"/>
        <v>6.9444444444449749E-4</v>
      </c>
      <c r="C27" s="178">
        <v>6.9444444444444447E-4</v>
      </c>
      <c r="D27" s="314">
        <f t="shared" si="1"/>
        <v>6.9444444444444198E-4</v>
      </c>
      <c r="E27" s="321">
        <v>0.35099999999999998</v>
      </c>
      <c r="F27" s="317">
        <v>0.35099999999999998</v>
      </c>
      <c r="G27" s="317">
        <v>0.35099999999999998</v>
      </c>
      <c r="H27" s="380">
        <v>0.35099999999999998</v>
      </c>
      <c r="I27" s="740">
        <v>0.2361111111111111</v>
      </c>
      <c r="J27" s="728">
        <v>0.26805555555555555</v>
      </c>
      <c r="K27" s="930">
        <v>0.28958333333333336</v>
      </c>
      <c r="L27" s="728">
        <v>0.31180555555555556</v>
      </c>
      <c r="M27" s="1139">
        <v>0.32430555555555557</v>
      </c>
      <c r="N27" s="1234">
        <v>0.33819444444444446</v>
      </c>
      <c r="O27" s="728">
        <v>0.35555555555555557</v>
      </c>
      <c r="P27" s="1235">
        <v>0.38333333333333336</v>
      </c>
      <c r="Q27" s="728">
        <v>0.3972222222222222</v>
      </c>
      <c r="R27" s="1179">
        <v>0.42152777777777778</v>
      </c>
      <c r="S27" s="728">
        <v>0.43888888888888888</v>
      </c>
      <c r="T27" s="728">
        <v>0.4597222222222222</v>
      </c>
      <c r="U27" s="728">
        <v>0.47986111111111113</v>
      </c>
      <c r="V27" s="930">
        <v>0.50416666666666665</v>
      </c>
      <c r="W27" s="728">
        <v>0.52222222222222225</v>
      </c>
      <c r="X27" s="728">
        <v>0.54652777777777772</v>
      </c>
      <c r="Y27" s="728">
        <v>0.56388888888888888</v>
      </c>
      <c r="Z27" s="930">
        <v>0.59166666666666667</v>
      </c>
      <c r="AA27" s="728">
        <v>0.60555555555555551</v>
      </c>
      <c r="AB27" s="1179">
        <v>0.61597222222222225</v>
      </c>
      <c r="AC27" s="1209">
        <v>0.62986111111111109</v>
      </c>
      <c r="AD27" s="728">
        <v>0.64722222222222225</v>
      </c>
      <c r="AE27" s="728">
        <v>0.66805555555555551</v>
      </c>
      <c r="AF27" s="728">
        <v>0.68819444444444444</v>
      </c>
      <c r="AG27" s="728">
        <v>0.70902777777777781</v>
      </c>
      <c r="AH27" s="728">
        <v>0.72986111111111107</v>
      </c>
      <c r="AI27" s="728">
        <v>0.75069444444444444</v>
      </c>
      <c r="AJ27" s="728">
        <v>0.77152777777777781</v>
      </c>
      <c r="AK27" s="728">
        <v>0.79236111111111107</v>
      </c>
      <c r="AL27" s="728">
        <v>0.8125</v>
      </c>
      <c r="AM27" s="728">
        <v>0.83125000000000004</v>
      </c>
      <c r="AN27" s="728">
        <v>0.87916666666666665</v>
      </c>
      <c r="AO27" s="728">
        <v>0.91805555555555551</v>
      </c>
      <c r="AP27" s="736">
        <v>0.95694444444444449</v>
      </c>
      <c r="AQ27" s="378"/>
      <c r="AR27" s="171"/>
      <c r="AS27" s="171"/>
      <c r="AT27" s="171"/>
      <c r="AU27" s="171"/>
      <c r="AV27" s="171"/>
    </row>
    <row r="28" spans="1:48" ht="31.5" x14ac:dyDescent="0.5">
      <c r="A28" s="681" t="s">
        <v>31</v>
      </c>
      <c r="B28" s="510">
        <f t="shared" si="0"/>
        <v>6.9444444444444198E-4</v>
      </c>
      <c r="C28" s="178">
        <v>6.9444444444444447E-4</v>
      </c>
      <c r="D28" s="314">
        <f t="shared" si="1"/>
        <v>6.9444444444444198E-4</v>
      </c>
      <c r="E28" s="321">
        <v>0.33700000000000002</v>
      </c>
      <c r="F28" s="317">
        <v>0.33700000000000002</v>
      </c>
      <c r="G28" s="317">
        <v>0.33700000000000002</v>
      </c>
      <c r="H28" s="380">
        <v>0.33700000000000002</v>
      </c>
      <c r="I28" s="741">
        <v>0.23680555555555555</v>
      </c>
      <c r="J28" s="728">
        <v>0.26874999999999999</v>
      </c>
      <c r="K28" s="929">
        <v>0.2902777777777778</v>
      </c>
      <c r="L28" s="728">
        <v>0.3125</v>
      </c>
      <c r="M28" s="1140">
        <v>0.32500000000000001</v>
      </c>
      <c r="N28" s="1234">
        <v>0.33888888888888891</v>
      </c>
      <c r="O28" s="728">
        <v>0.35625000000000001</v>
      </c>
      <c r="P28" s="1235">
        <v>0.3840277777777778</v>
      </c>
      <c r="Q28" s="728">
        <v>0.39791666666666664</v>
      </c>
      <c r="R28" s="1178">
        <v>0.42222222222222222</v>
      </c>
      <c r="S28" s="728">
        <v>0.43958333333333333</v>
      </c>
      <c r="T28" s="728">
        <v>0.46041666666666664</v>
      </c>
      <c r="U28" s="728">
        <v>0.48055555555555557</v>
      </c>
      <c r="V28" s="929">
        <v>0.50486111111111109</v>
      </c>
      <c r="W28" s="728">
        <v>0.5229166666666667</v>
      </c>
      <c r="X28" s="728">
        <v>0.54722222222222228</v>
      </c>
      <c r="Y28" s="728">
        <v>0.56458333333333333</v>
      </c>
      <c r="Z28" s="929">
        <v>0.59236111111111112</v>
      </c>
      <c r="AA28" s="728">
        <v>0.60624999999999996</v>
      </c>
      <c r="AB28" s="1178">
        <v>0.6166666666666667</v>
      </c>
      <c r="AC28" s="1209">
        <v>0.63055555555555554</v>
      </c>
      <c r="AD28" s="728">
        <v>0.6479166666666667</v>
      </c>
      <c r="AE28" s="728">
        <v>0.66874999999999996</v>
      </c>
      <c r="AF28" s="728">
        <v>0.68888888888888888</v>
      </c>
      <c r="AG28" s="728">
        <v>0.70972222222222225</v>
      </c>
      <c r="AH28" s="728">
        <v>0.73055555555555551</v>
      </c>
      <c r="AI28" s="728">
        <v>0.75138888888888888</v>
      </c>
      <c r="AJ28" s="728">
        <v>0.77222222222222225</v>
      </c>
      <c r="AK28" s="728">
        <v>0.79305555555555551</v>
      </c>
      <c r="AL28" s="728">
        <v>0.81319444444444444</v>
      </c>
      <c r="AM28" s="728">
        <v>0.83194444444444449</v>
      </c>
      <c r="AN28" s="728">
        <v>0.87986111111111109</v>
      </c>
      <c r="AO28" s="728">
        <v>0.91874999999999996</v>
      </c>
      <c r="AP28" s="736">
        <v>0.95763888888888893</v>
      </c>
      <c r="AQ28" s="378"/>
      <c r="AR28" s="171"/>
      <c r="AS28" s="171"/>
      <c r="AT28" s="171"/>
      <c r="AU28" s="171"/>
      <c r="AV28" s="171"/>
    </row>
    <row r="29" spans="1:48" ht="31.5" x14ac:dyDescent="0.5">
      <c r="A29" s="516" t="s">
        <v>32</v>
      </c>
      <c r="B29" s="510">
        <f t="shared" si="0"/>
        <v>6.9444444444444198E-4</v>
      </c>
      <c r="C29" s="178">
        <v>6.9444444444444447E-4</v>
      </c>
      <c r="D29" s="314">
        <f t="shared" si="1"/>
        <v>6.9444444444444198E-4</v>
      </c>
      <c r="E29" s="321">
        <v>0.25</v>
      </c>
      <c r="F29" s="317">
        <v>0.25</v>
      </c>
      <c r="G29" s="317">
        <v>0.25</v>
      </c>
      <c r="H29" s="380">
        <v>0.25</v>
      </c>
      <c r="I29" s="740">
        <v>0.23749999999999999</v>
      </c>
      <c r="J29" s="728">
        <v>0.26944444444444443</v>
      </c>
      <c r="K29" s="930">
        <v>0.29097222222222224</v>
      </c>
      <c r="L29" s="728">
        <v>0.31319444444444444</v>
      </c>
      <c r="M29" s="1139">
        <v>0.32569444444444445</v>
      </c>
      <c r="N29" s="1234">
        <v>0.33958333333333335</v>
      </c>
      <c r="O29" s="728">
        <v>0.35694444444444445</v>
      </c>
      <c r="P29" s="1235">
        <v>0.38472222222222224</v>
      </c>
      <c r="Q29" s="728">
        <v>0.39861111111111114</v>
      </c>
      <c r="R29" s="1179">
        <v>0.42291666666666666</v>
      </c>
      <c r="S29" s="728">
        <v>0.44027777777777777</v>
      </c>
      <c r="T29" s="728">
        <v>0.46111111111111114</v>
      </c>
      <c r="U29" s="728">
        <v>0.48125000000000001</v>
      </c>
      <c r="V29" s="930">
        <v>0.50555555555555554</v>
      </c>
      <c r="W29" s="728">
        <v>0.52361111111111114</v>
      </c>
      <c r="X29" s="728">
        <v>0.54791666666666672</v>
      </c>
      <c r="Y29" s="728">
        <v>0.56527777777777777</v>
      </c>
      <c r="Z29" s="930">
        <v>0.59305555555555556</v>
      </c>
      <c r="AA29" s="728">
        <v>0.6069444444444444</v>
      </c>
      <c r="AB29" s="1179">
        <v>0.61736111111111114</v>
      </c>
      <c r="AC29" s="1209">
        <v>0.63124999999999998</v>
      </c>
      <c r="AD29" s="728">
        <v>0.64861111111111114</v>
      </c>
      <c r="AE29" s="728">
        <v>0.6694444444444444</v>
      </c>
      <c r="AF29" s="728">
        <v>0.68958333333333333</v>
      </c>
      <c r="AG29" s="728">
        <v>0.7104166666666667</v>
      </c>
      <c r="AH29" s="728">
        <v>0.73124999999999996</v>
      </c>
      <c r="AI29" s="728">
        <v>0.75208333333333333</v>
      </c>
      <c r="AJ29" s="728">
        <v>0.7729166666666667</v>
      </c>
      <c r="AK29" s="728">
        <v>0.79374999999999996</v>
      </c>
      <c r="AL29" s="728">
        <v>0.81319444444444444</v>
      </c>
      <c r="AM29" s="728">
        <v>0.83263888888888893</v>
      </c>
      <c r="AN29" s="728">
        <v>0.88055555555555554</v>
      </c>
      <c r="AO29" s="728">
        <v>0.9194444444444444</v>
      </c>
      <c r="AP29" s="736">
        <v>0.95833333333333337</v>
      </c>
      <c r="AQ29" s="378"/>
      <c r="AR29" s="171"/>
      <c r="AS29" s="171"/>
      <c r="AT29" s="171"/>
      <c r="AU29" s="171"/>
      <c r="AV29" s="171"/>
    </row>
    <row r="30" spans="1:48" s="693" customFormat="1" ht="31.5" x14ac:dyDescent="0.5">
      <c r="A30" s="660" t="s">
        <v>33</v>
      </c>
      <c r="B30" s="1223">
        <f>SUM(K30-K29)</f>
        <v>6.9444444444444198E-4</v>
      </c>
      <c r="C30" s="1224">
        <v>6.9444444444444447E-4</v>
      </c>
      <c r="D30" s="1225">
        <f>SUM(L30-L29)</f>
        <v>1.388888888888884E-3</v>
      </c>
      <c r="E30" s="1226">
        <v>0.58499999999999996</v>
      </c>
      <c r="F30" s="1227">
        <v>0.58499999999999996</v>
      </c>
      <c r="G30" s="1227">
        <v>0.58499999999999996</v>
      </c>
      <c r="H30" s="1228">
        <v>0.58499999999999996</v>
      </c>
      <c r="I30" s="739">
        <v>0.2388888888888889</v>
      </c>
      <c r="J30" s="728">
        <v>0.27083333333333331</v>
      </c>
      <c r="K30" s="929">
        <v>0.29166666666666669</v>
      </c>
      <c r="L30" s="728">
        <v>0.31458333333333333</v>
      </c>
      <c r="M30" s="1229">
        <v>0.3263888888888889</v>
      </c>
      <c r="N30" s="1234">
        <v>0.34027777777777779</v>
      </c>
      <c r="O30" s="728">
        <v>0.3576388888888889</v>
      </c>
      <c r="P30" s="1236">
        <v>0.38541666666666669</v>
      </c>
      <c r="Q30" s="728">
        <v>0.39930555555555558</v>
      </c>
      <c r="R30" s="1230">
        <v>0.4236111111111111</v>
      </c>
      <c r="S30" s="728">
        <v>0.44097222222222221</v>
      </c>
      <c r="T30" s="728">
        <v>0.46180555555555558</v>
      </c>
      <c r="U30" s="728">
        <v>0.4826388888888889</v>
      </c>
      <c r="V30" s="1209">
        <v>0.50694444444444442</v>
      </c>
      <c r="W30" s="728">
        <v>0.52430555555555558</v>
      </c>
      <c r="X30" s="728">
        <v>0.54861111111111116</v>
      </c>
      <c r="Y30" s="728">
        <v>0.56597222222222221</v>
      </c>
      <c r="Z30" s="1209">
        <v>0.59375</v>
      </c>
      <c r="AA30" s="728">
        <v>0.60763888888888884</v>
      </c>
      <c r="AB30" s="1178">
        <v>0.61805555555555558</v>
      </c>
      <c r="AC30" s="1209">
        <v>0.63194444444444442</v>
      </c>
      <c r="AD30" s="728">
        <v>0.64930555555555558</v>
      </c>
      <c r="AE30" s="728">
        <v>0.67013888888888884</v>
      </c>
      <c r="AF30" s="728">
        <v>0.69097222222222221</v>
      </c>
      <c r="AG30" s="728">
        <v>0.71180555555555558</v>
      </c>
      <c r="AH30" s="728">
        <v>0.73263888888888884</v>
      </c>
      <c r="AI30" s="728">
        <v>0.75347222222222221</v>
      </c>
      <c r="AJ30" s="728">
        <v>0.77430555555555558</v>
      </c>
      <c r="AK30" s="728">
        <v>0.79513888888888884</v>
      </c>
      <c r="AL30" s="728">
        <v>0.81458333333333333</v>
      </c>
      <c r="AM30" s="728">
        <v>0.83333333333333337</v>
      </c>
      <c r="AN30" s="728">
        <v>0.88194444444444442</v>
      </c>
      <c r="AO30" s="728">
        <v>0.92013888888888884</v>
      </c>
      <c r="AP30" s="736">
        <v>0.95902777777777781</v>
      </c>
      <c r="AQ30" s="378"/>
      <c r="AR30" s="378"/>
      <c r="AS30" s="378"/>
      <c r="AT30" s="378"/>
      <c r="AU30" s="378"/>
      <c r="AV30" s="378"/>
    </row>
    <row r="31" spans="1:48" ht="31.5" x14ac:dyDescent="0.5">
      <c r="A31" s="516" t="s">
        <v>28</v>
      </c>
      <c r="B31" s="511">
        <f t="shared" si="0"/>
        <v>2.0833333333333259E-3</v>
      </c>
      <c r="C31" s="179">
        <v>1.3888888888888889E-3</v>
      </c>
      <c r="D31" s="315">
        <f t="shared" si="1"/>
        <v>2.0833333333333259E-3</v>
      </c>
      <c r="E31" s="319"/>
      <c r="F31" s="318">
        <v>0.82399999999999995</v>
      </c>
      <c r="G31" s="318">
        <v>0.82399999999999995</v>
      </c>
      <c r="H31" s="381">
        <v>0.82399999999999995</v>
      </c>
      <c r="I31" s="740">
        <v>0.24027777777777778</v>
      </c>
      <c r="J31" s="728">
        <v>0.2722222222222222</v>
      </c>
      <c r="K31" s="930">
        <v>0.29375000000000001</v>
      </c>
      <c r="L31" s="728">
        <v>0.31666666666666665</v>
      </c>
      <c r="M31" s="1139">
        <v>0.32847222222222222</v>
      </c>
      <c r="N31" s="1234">
        <v>0.34236111111111112</v>
      </c>
      <c r="O31" s="728">
        <v>0.35972222222222222</v>
      </c>
      <c r="P31" s="1235">
        <v>0.38750000000000001</v>
      </c>
      <c r="Q31" s="728">
        <v>0.40138888888888891</v>
      </c>
      <c r="R31" s="1179">
        <v>0.42569444444444443</v>
      </c>
      <c r="S31" s="728">
        <v>0.44305555555555554</v>
      </c>
      <c r="T31" s="728">
        <v>0.46388888888888891</v>
      </c>
      <c r="U31" s="728">
        <v>0.48402777777777778</v>
      </c>
      <c r="V31" s="930">
        <v>0.5083333333333333</v>
      </c>
      <c r="W31" s="728">
        <v>0.52638888888888891</v>
      </c>
      <c r="X31" s="728">
        <v>0.55069444444444449</v>
      </c>
      <c r="Y31" s="728">
        <v>0.56805555555555554</v>
      </c>
      <c r="Z31" s="930">
        <v>0.59583333333333333</v>
      </c>
      <c r="AA31" s="728">
        <v>0.60972222222222228</v>
      </c>
      <c r="AB31" s="1179">
        <v>0.62013888888888891</v>
      </c>
      <c r="AC31" s="1209">
        <v>0.63402777777777775</v>
      </c>
      <c r="AD31" s="728">
        <v>0.65138888888888891</v>
      </c>
      <c r="AE31" s="728">
        <v>0.67222222222222228</v>
      </c>
      <c r="AF31" s="728">
        <v>0.69236111111111109</v>
      </c>
      <c r="AG31" s="728">
        <v>0.71319444444444446</v>
      </c>
      <c r="AH31" s="728">
        <v>0.73402777777777772</v>
      </c>
      <c r="AI31" s="728">
        <v>0.75486111111111109</v>
      </c>
      <c r="AJ31" s="728">
        <v>0.77569444444444446</v>
      </c>
      <c r="AK31" s="728">
        <v>0.79652777777777772</v>
      </c>
      <c r="AL31" s="727" t="s">
        <v>17</v>
      </c>
      <c r="AM31" s="728">
        <v>0.8354166666666667</v>
      </c>
      <c r="AN31" s="728">
        <v>0.8833333333333333</v>
      </c>
      <c r="AO31" s="728">
        <v>0.92222222222222228</v>
      </c>
      <c r="AP31" s="742" t="s">
        <v>17</v>
      </c>
      <c r="AQ31" s="378"/>
      <c r="AR31" s="171"/>
      <c r="AS31" s="171"/>
      <c r="AT31" s="171"/>
      <c r="AU31" s="171"/>
      <c r="AV31" s="171"/>
    </row>
    <row r="32" spans="1:48" ht="31.5" x14ac:dyDescent="0.5">
      <c r="A32" s="516" t="s">
        <v>34</v>
      </c>
      <c r="B32" s="510">
        <f t="shared" si="0"/>
        <v>6.9444444444444198E-4</v>
      </c>
      <c r="C32" s="178">
        <v>1.3888888888888889E-3</v>
      </c>
      <c r="D32" s="314">
        <f t="shared" si="1"/>
        <v>6.9444444444444198E-4</v>
      </c>
      <c r="E32" s="320"/>
      <c r="F32" s="317">
        <v>0.46400000000000002</v>
      </c>
      <c r="G32" s="317">
        <v>0.46400000000000002</v>
      </c>
      <c r="H32" s="380">
        <v>0.46400000000000002</v>
      </c>
      <c r="I32" s="741">
        <v>0.24097222222222223</v>
      </c>
      <c r="J32" s="728">
        <v>0.27291666666666664</v>
      </c>
      <c r="K32" s="929">
        <v>0.29444444444444445</v>
      </c>
      <c r="L32" s="728">
        <v>0.31736111111111109</v>
      </c>
      <c r="M32" s="1140">
        <v>0.32916666666666666</v>
      </c>
      <c r="N32" s="1234">
        <v>0.34375</v>
      </c>
      <c r="O32" s="728">
        <v>0.36041666666666666</v>
      </c>
      <c r="P32" s="1235">
        <v>0.38819444444444445</v>
      </c>
      <c r="Q32" s="728">
        <v>0.40208333333333335</v>
      </c>
      <c r="R32" s="1178">
        <v>0.42638888888888887</v>
      </c>
      <c r="S32" s="728">
        <v>0.44374999999999998</v>
      </c>
      <c r="T32" s="728">
        <v>0.46458333333333335</v>
      </c>
      <c r="U32" s="728">
        <v>0.48541666666666666</v>
      </c>
      <c r="V32" s="929">
        <v>0.50972222222222219</v>
      </c>
      <c r="W32" s="728">
        <v>0.52777777777777779</v>
      </c>
      <c r="X32" s="728">
        <v>0.55208333333333337</v>
      </c>
      <c r="Y32" s="728">
        <v>0.56874999999999998</v>
      </c>
      <c r="Z32" s="929">
        <v>0.59652777777777777</v>
      </c>
      <c r="AA32" s="728">
        <v>0.61041666666666672</v>
      </c>
      <c r="AB32" s="1178">
        <v>0.62152777777777779</v>
      </c>
      <c r="AC32" s="1209">
        <v>0.63541666666666663</v>
      </c>
      <c r="AD32" s="728">
        <v>0.65277777777777779</v>
      </c>
      <c r="AE32" s="728">
        <v>0.67361111111111116</v>
      </c>
      <c r="AF32" s="728">
        <v>0.69374999999999998</v>
      </c>
      <c r="AG32" s="728">
        <v>0.71458333333333335</v>
      </c>
      <c r="AH32" s="728">
        <v>0.73541666666666672</v>
      </c>
      <c r="AI32" s="728">
        <v>0.75624999999999998</v>
      </c>
      <c r="AJ32" s="728">
        <v>0.77708333333333335</v>
      </c>
      <c r="AK32" s="728">
        <v>0.79791666666666672</v>
      </c>
      <c r="AL32" s="727" t="s">
        <v>17</v>
      </c>
      <c r="AM32" s="728">
        <v>0.83611111111111114</v>
      </c>
      <c r="AN32" s="728">
        <v>0.88472222222222219</v>
      </c>
      <c r="AO32" s="728">
        <v>0.92291666666666672</v>
      </c>
      <c r="AP32" s="742" t="s">
        <v>17</v>
      </c>
      <c r="AQ32" s="378"/>
      <c r="AR32" s="171"/>
      <c r="AS32" s="171"/>
      <c r="AT32" s="171"/>
      <c r="AU32" s="171"/>
      <c r="AV32" s="171"/>
    </row>
    <row r="33" spans="1:48" ht="31.5" x14ac:dyDescent="0.5">
      <c r="A33" s="516" t="s">
        <v>35</v>
      </c>
      <c r="B33" s="510">
        <f t="shared" si="0"/>
        <v>1.388888888888884E-3</v>
      </c>
      <c r="C33" s="178">
        <v>1.3888888888888889E-3</v>
      </c>
      <c r="D33" s="314">
        <f t="shared" si="1"/>
        <v>1.388888888888884E-3</v>
      </c>
      <c r="E33" s="320"/>
      <c r="F33" s="317">
        <v>0.57499999999999996</v>
      </c>
      <c r="G33" s="317">
        <v>0.57499999999999996</v>
      </c>
      <c r="H33" s="380">
        <v>0.57499999999999996</v>
      </c>
      <c r="I33" s="740">
        <v>0.24166666666666667</v>
      </c>
      <c r="J33" s="728">
        <v>0.27361111111111114</v>
      </c>
      <c r="K33" s="930">
        <v>0.29583333333333334</v>
      </c>
      <c r="L33" s="728">
        <v>0.31874999999999998</v>
      </c>
      <c r="M33" s="1139">
        <v>0.33055555555555555</v>
      </c>
      <c r="N33" s="1234">
        <v>0.34444444444444444</v>
      </c>
      <c r="O33" s="728">
        <v>0.36180555555555555</v>
      </c>
      <c r="P33" s="1235">
        <v>0.38958333333333334</v>
      </c>
      <c r="Q33" s="728">
        <v>0.40347222222222223</v>
      </c>
      <c r="R33" s="1179">
        <v>0.42777777777777776</v>
      </c>
      <c r="S33" s="728">
        <v>0.44513888888888886</v>
      </c>
      <c r="T33" s="728">
        <v>0.46597222222222223</v>
      </c>
      <c r="U33" s="728">
        <v>0.48680555555555555</v>
      </c>
      <c r="V33" s="930">
        <v>0.51111111111111107</v>
      </c>
      <c r="W33" s="728">
        <v>0.52847222222222223</v>
      </c>
      <c r="X33" s="728">
        <v>0.55277777777777781</v>
      </c>
      <c r="Y33" s="728">
        <v>0.57013888888888886</v>
      </c>
      <c r="Z33" s="930">
        <v>0.59791666666666665</v>
      </c>
      <c r="AA33" s="728">
        <v>0.6118055555555556</v>
      </c>
      <c r="AB33" s="1179">
        <v>0.62222222222222223</v>
      </c>
      <c r="AC33" s="1209">
        <v>0.63611111111111107</v>
      </c>
      <c r="AD33" s="728">
        <v>0.65347222222222223</v>
      </c>
      <c r="AE33" s="728">
        <v>0.6743055555555556</v>
      </c>
      <c r="AF33" s="728">
        <v>0.69513888888888886</v>
      </c>
      <c r="AG33" s="728">
        <v>0.71597222222222223</v>
      </c>
      <c r="AH33" s="728">
        <v>0.7368055555555556</v>
      </c>
      <c r="AI33" s="728">
        <v>0.75763888888888886</v>
      </c>
      <c r="AJ33" s="728">
        <v>0.77847222222222223</v>
      </c>
      <c r="AK33" s="728">
        <v>0.7993055555555556</v>
      </c>
      <c r="AL33" s="727" t="s">
        <v>17</v>
      </c>
      <c r="AM33" s="728">
        <v>0.83750000000000002</v>
      </c>
      <c r="AN33" s="728">
        <v>0.88611111111111107</v>
      </c>
      <c r="AO33" s="728">
        <v>0.9243055555555556</v>
      </c>
      <c r="AP33" s="742" t="s">
        <v>17</v>
      </c>
      <c r="AQ33" s="378"/>
      <c r="AR33" s="171"/>
      <c r="AS33" s="171"/>
      <c r="AT33" s="171"/>
      <c r="AU33" s="171"/>
      <c r="AV33" s="171"/>
    </row>
    <row r="34" spans="1:48" ht="31.5" x14ac:dyDescent="0.5">
      <c r="A34" s="516" t="s">
        <v>26</v>
      </c>
      <c r="B34" s="510">
        <f t="shared" si="0"/>
        <v>6.9444444444444198E-4</v>
      </c>
      <c r="C34" s="178">
        <v>1.3888888888888889E-3</v>
      </c>
      <c r="D34" s="314">
        <f t="shared" si="1"/>
        <v>1.388888888888884E-3</v>
      </c>
      <c r="E34" s="320"/>
      <c r="F34" s="317">
        <v>0.38</v>
      </c>
      <c r="G34" s="317">
        <v>0.38</v>
      </c>
      <c r="H34" s="380">
        <v>0.38</v>
      </c>
      <c r="I34" s="743">
        <v>0.24236111111111111</v>
      </c>
      <c r="J34" s="730">
        <v>0.27430555555555558</v>
      </c>
      <c r="K34" s="929">
        <v>0.29652777777777778</v>
      </c>
      <c r="L34" s="730">
        <v>0.32013888888888886</v>
      </c>
      <c r="M34" s="1140">
        <v>0.33124999999999999</v>
      </c>
      <c r="N34" s="1234">
        <v>0.34583333333333333</v>
      </c>
      <c r="O34" s="730">
        <v>0.36249999999999999</v>
      </c>
      <c r="P34" s="1235">
        <v>0.39027777777777778</v>
      </c>
      <c r="Q34" s="730">
        <v>0.40416666666666667</v>
      </c>
      <c r="R34" s="1178">
        <v>0.4284722222222222</v>
      </c>
      <c r="S34" s="730">
        <v>0.44583333333333336</v>
      </c>
      <c r="T34" s="730">
        <v>0.46666666666666667</v>
      </c>
      <c r="U34" s="730">
        <v>0.48819444444444443</v>
      </c>
      <c r="V34" s="929">
        <v>0.51249999999999996</v>
      </c>
      <c r="W34" s="730">
        <v>0.52986111111111112</v>
      </c>
      <c r="X34" s="730">
        <v>0.5541666666666667</v>
      </c>
      <c r="Y34" s="730">
        <v>0.5708333333333333</v>
      </c>
      <c r="Z34" s="929">
        <v>0.59861111111111109</v>
      </c>
      <c r="AA34" s="730">
        <v>0.61250000000000004</v>
      </c>
      <c r="AB34" s="1178">
        <v>0.62361111111111112</v>
      </c>
      <c r="AC34" s="1209">
        <v>0.63749999999999996</v>
      </c>
      <c r="AD34" s="730">
        <v>0.65486111111111112</v>
      </c>
      <c r="AE34" s="730">
        <v>0.67569444444444449</v>
      </c>
      <c r="AF34" s="730">
        <v>0.69652777777777775</v>
      </c>
      <c r="AG34" s="730">
        <v>0.71736111111111112</v>
      </c>
      <c r="AH34" s="730">
        <v>0.73750000000000004</v>
      </c>
      <c r="AI34" s="730">
        <v>0.7583333333333333</v>
      </c>
      <c r="AJ34" s="730">
        <v>0.77986111111111112</v>
      </c>
      <c r="AK34" s="730">
        <v>0.80069444444444449</v>
      </c>
      <c r="AL34" s="729" t="s">
        <v>17</v>
      </c>
      <c r="AM34" s="730">
        <v>0.83819444444444446</v>
      </c>
      <c r="AN34" s="730">
        <v>0.88749999999999996</v>
      </c>
      <c r="AO34" s="730">
        <v>0.92500000000000004</v>
      </c>
      <c r="AP34" s="744" t="s">
        <v>17</v>
      </c>
      <c r="AQ34" s="378"/>
      <c r="AR34" s="171"/>
      <c r="AS34" s="171"/>
      <c r="AT34" s="171"/>
      <c r="AU34" s="171"/>
      <c r="AV34" s="171"/>
    </row>
    <row r="35" spans="1:48" ht="31.5" x14ac:dyDescent="0.5">
      <c r="A35" s="516" t="s">
        <v>25</v>
      </c>
      <c r="B35" s="510">
        <f t="shared" si="0"/>
        <v>1.388888888888884E-3</v>
      </c>
      <c r="C35" s="178">
        <v>1.3888888888888889E-3</v>
      </c>
      <c r="D35" s="314">
        <f t="shared" si="1"/>
        <v>1.3888888888889395E-3</v>
      </c>
      <c r="E35" s="320"/>
      <c r="F35" s="317">
        <v>0.64100000000000001</v>
      </c>
      <c r="G35" s="317">
        <v>0.64100000000000001</v>
      </c>
      <c r="H35" s="380">
        <v>0.64100000000000001</v>
      </c>
      <c r="I35" s="745">
        <v>0.24374999999999999</v>
      </c>
      <c r="J35" s="730">
        <v>0.27569444444444446</v>
      </c>
      <c r="K35" s="930">
        <v>0.29791666666666666</v>
      </c>
      <c r="L35" s="730">
        <v>0.3215277777777778</v>
      </c>
      <c r="M35" s="1139">
        <v>0.33263888888888887</v>
      </c>
      <c r="N35" s="1234">
        <v>0.34722222222222221</v>
      </c>
      <c r="O35" s="730">
        <v>0.36388888888888887</v>
      </c>
      <c r="P35" s="1235">
        <v>0.39166666666666666</v>
      </c>
      <c r="Q35" s="730">
        <v>0.40555555555555556</v>
      </c>
      <c r="R35" s="1179">
        <v>0.42986111111111114</v>
      </c>
      <c r="S35" s="730">
        <v>0.44722222222222224</v>
      </c>
      <c r="T35" s="730">
        <v>0.46805555555555556</v>
      </c>
      <c r="U35" s="730">
        <v>0.48958333333333331</v>
      </c>
      <c r="V35" s="930">
        <v>0.51388888888888884</v>
      </c>
      <c r="W35" s="730">
        <v>0.53125</v>
      </c>
      <c r="X35" s="730">
        <v>0.55555555555555558</v>
      </c>
      <c r="Y35" s="730">
        <v>0.57222222222222219</v>
      </c>
      <c r="Z35" s="930">
        <v>0.6</v>
      </c>
      <c r="AA35" s="730">
        <v>0.61388888888888893</v>
      </c>
      <c r="AB35" s="1179">
        <v>0.625</v>
      </c>
      <c r="AC35" s="1209">
        <v>0.63888888888888884</v>
      </c>
      <c r="AD35" s="730">
        <v>0.65625</v>
      </c>
      <c r="AE35" s="730">
        <v>0.67708333333333337</v>
      </c>
      <c r="AF35" s="730">
        <v>0.69791666666666663</v>
      </c>
      <c r="AG35" s="730">
        <v>0.71875</v>
      </c>
      <c r="AH35" s="730">
        <v>0.73888888888888893</v>
      </c>
      <c r="AI35" s="730">
        <v>0.75972222222222219</v>
      </c>
      <c r="AJ35" s="730">
        <v>0.78125</v>
      </c>
      <c r="AK35" s="730">
        <v>0.80208333333333337</v>
      </c>
      <c r="AL35" s="729" t="s">
        <v>17</v>
      </c>
      <c r="AM35" s="730">
        <v>0.83958333333333335</v>
      </c>
      <c r="AN35" s="730">
        <v>0.88888888888888884</v>
      </c>
      <c r="AO35" s="730">
        <v>0.92638888888888893</v>
      </c>
      <c r="AP35" s="744" t="s">
        <v>17</v>
      </c>
      <c r="AQ35" s="378"/>
      <c r="AR35" s="171"/>
      <c r="AS35" s="171"/>
      <c r="AT35" s="171"/>
      <c r="AU35" s="171"/>
      <c r="AV35" s="171"/>
    </row>
    <row r="36" spans="1:48" ht="31.5" x14ac:dyDescent="0.5">
      <c r="A36" s="516" t="s">
        <v>24</v>
      </c>
      <c r="B36" s="510">
        <f t="shared" si="0"/>
        <v>6.9444444444444198E-4</v>
      </c>
      <c r="C36" s="178">
        <v>6.9444444444444447E-4</v>
      </c>
      <c r="D36" s="314">
        <f t="shared" si="1"/>
        <v>6.9444444444444198E-4</v>
      </c>
      <c r="E36" s="320"/>
      <c r="F36" s="317">
        <v>0.35099999999999998</v>
      </c>
      <c r="G36" s="317">
        <v>0.35099999999999998</v>
      </c>
      <c r="H36" s="380">
        <v>0.35099999999999998</v>
      </c>
      <c r="I36" s="743">
        <v>0.24444444444444444</v>
      </c>
      <c r="J36" s="730">
        <v>0.27638888888888891</v>
      </c>
      <c r="K36" s="929">
        <v>0.2986111111111111</v>
      </c>
      <c r="L36" s="730">
        <v>0.32222222222222224</v>
      </c>
      <c r="M36" s="1140">
        <v>0.33333333333333331</v>
      </c>
      <c r="N36" s="1234">
        <v>0.34791666666666665</v>
      </c>
      <c r="O36" s="730">
        <v>0.36458333333333331</v>
      </c>
      <c r="P36" s="1235">
        <v>0.3923611111111111</v>
      </c>
      <c r="Q36" s="730">
        <v>0.40625</v>
      </c>
      <c r="R36" s="1178">
        <v>0.43055555555555558</v>
      </c>
      <c r="S36" s="730">
        <v>0.44791666666666669</v>
      </c>
      <c r="T36" s="730">
        <v>0.46875</v>
      </c>
      <c r="U36" s="730">
        <v>0.49027777777777776</v>
      </c>
      <c r="V36" s="929">
        <v>0.51458333333333328</v>
      </c>
      <c r="W36" s="730">
        <v>0.53194444444444444</v>
      </c>
      <c r="X36" s="730">
        <v>0.55625000000000002</v>
      </c>
      <c r="Y36" s="730">
        <v>0.57291666666666663</v>
      </c>
      <c r="Z36" s="929">
        <v>0.60069444444444442</v>
      </c>
      <c r="AA36" s="730">
        <v>0.61458333333333337</v>
      </c>
      <c r="AB36" s="1178">
        <v>0.62569444444444444</v>
      </c>
      <c r="AC36" s="1209">
        <v>0.63958333333333328</v>
      </c>
      <c r="AD36" s="730">
        <v>0.65694444444444444</v>
      </c>
      <c r="AE36" s="730">
        <v>0.67777777777777781</v>
      </c>
      <c r="AF36" s="730">
        <v>0.69861111111111107</v>
      </c>
      <c r="AG36" s="730">
        <v>0.71944444444444444</v>
      </c>
      <c r="AH36" s="730">
        <v>0.73958333333333337</v>
      </c>
      <c r="AI36" s="730">
        <v>0.76041666666666663</v>
      </c>
      <c r="AJ36" s="730">
        <v>0.78194444444444444</v>
      </c>
      <c r="AK36" s="730">
        <v>0.80277777777777781</v>
      </c>
      <c r="AL36" s="729" t="s">
        <v>17</v>
      </c>
      <c r="AM36" s="730">
        <v>0.84027777777777779</v>
      </c>
      <c r="AN36" s="730">
        <v>0.88958333333333328</v>
      </c>
      <c r="AO36" s="730">
        <v>0.92708333333333337</v>
      </c>
      <c r="AP36" s="744" t="s">
        <v>17</v>
      </c>
      <c r="AQ36" s="378"/>
      <c r="AR36" s="171"/>
      <c r="AS36" s="172"/>
      <c r="AT36" s="171"/>
      <c r="AU36" s="171"/>
      <c r="AV36" s="171"/>
    </row>
    <row r="37" spans="1:48" ht="31.5" x14ac:dyDescent="0.5">
      <c r="A37" s="516" t="s">
        <v>23</v>
      </c>
      <c r="B37" s="510">
        <f t="shared" si="0"/>
        <v>6.9444444444444198E-4</v>
      </c>
      <c r="C37" s="178">
        <v>6.9444444444444447E-4</v>
      </c>
      <c r="D37" s="314">
        <f t="shared" si="1"/>
        <v>6.9444444444444198E-4</v>
      </c>
      <c r="E37" s="320"/>
      <c r="F37" s="317">
        <v>0.36299999999999999</v>
      </c>
      <c r="G37" s="317">
        <v>0.36299999999999999</v>
      </c>
      <c r="H37" s="380">
        <v>0.36299999999999999</v>
      </c>
      <c r="I37" s="745">
        <v>0.24513888888888888</v>
      </c>
      <c r="J37" s="730">
        <v>0.27708333333333335</v>
      </c>
      <c r="K37" s="930">
        <v>0.29930555555555555</v>
      </c>
      <c r="L37" s="730">
        <v>0.32291666666666669</v>
      </c>
      <c r="M37" s="1139">
        <v>0.33402777777777776</v>
      </c>
      <c r="N37" s="1234">
        <v>0.34861111111111109</v>
      </c>
      <c r="O37" s="730">
        <v>0.36527777777777776</v>
      </c>
      <c r="P37" s="1235">
        <v>0.39305555555555555</v>
      </c>
      <c r="Q37" s="730">
        <v>0.40694444444444444</v>
      </c>
      <c r="R37" s="1179">
        <v>0.43125000000000002</v>
      </c>
      <c r="S37" s="730">
        <v>0.44861111111111113</v>
      </c>
      <c r="T37" s="730">
        <v>0.46944444444444444</v>
      </c>
      <c r="U37" s="730">
        <v>0.4909722222222222</v>
      </c>
      <c r="V37" s="930">
        <v>0.51527777777777772</v>
      </c>
      <c r="W37" s="730">
        <v>0.53263888888888888</v>
      </c>
      <c r="X37" s="730">
        <v>0.55694444444444446</v>
      </c>
      <c r="Y37" s="730">
        <v>0.57361111111111107</v>
      </c>
      <c r="Z37" s="930">
        <v>0.60138888888888886</v>
      </c>
      <c r="AA37" s="730">
        <v>0.61527777777777781</v>
      </c>
      <c r="AB37" s="1179">
        <v>0.62638888888888888</v>
      </c>
      <c r="AC37" s="1209">
        <v>0.64027777777777772</v>
      </c>
      <c r="AD37" s="730">
        <v>0.65763888888888888</v>
      </c>
      <c r="AE37" s="730">
        <v>0.67847222222222225</v>
      </c>
      <c r="AF37" s="730">
        <v>0.69930555555555551</v>
      </c>
      <c r="AG37" s="730">
        <v>0.72013888888888888</v>
      </c>
      <c r="AH37" s="730">
        <v>0.74097222222222225</v>
      </c>
      <c r="AI37" s="730">
        <v>0.76180555555555551</v>
      </c>
      <c r="AJ37" s="730">
        <v>0.78263888888888888</v>
      </c>
      <c r="AK37" s="730">
        <v>0.80347222222222225</v>
      </c>
      <c r="AL37" s="729" t="s">
        <v>17</v>
      </c>
      <c r="AM37" s="730">
        <v>0.84097222222222223</v>
      </c>
      <c r="AN37" s="730">
        <v>0.89027777777777772</v>
      </c>
      <c r="AO37" s="730">
        <v>0.92777777777777781</v>
      </c>
      <c r="AP37" s="744" t="s">
        <v>17</v>
      </c>
      <c r="AQ37" s="171"/>
      <c r="AR37" s="171"/>
      <c r="AS37" s="172"/>
      <c r="AT37" s="171"/>
      <c r="AU37" s="171"/>
      <c r="AV37" s="171"/>
    </row>
    <row r="38" spans="1:48" ht="31.5" x14ac:dyDescent="0.5">
      <c r="A38" s="516" t="s">
        <v>22</v>
      </c>
      <c r="B38" s="510">
        <f t="shared" si="0"/>
        <v>1.388888888888884E-3</v>
      </c>
      <c r="C38" s="178">
        <v>6.9444444444444447E-4</v>
      </c>
      <c r="D38" s="314">
        <f t="shared" si="1"/>
        <v>1.388888888888884E-3</v>
      </c>
      <c r="E38" s="320"/>
      <c r="F38" s="317">
        <v>0.75</v>
      </c>
      <c r="G38" s="317">
        <v>0.75</v>
      </c>
      <c r="H38" s="380">
        <v>0.75</v>
      </c>
      <c r="I38" s="743">
        <v>0.24652777777777779</v>
      </c>
      <c r="J38" s="730">
        <v>0.27847222222222223</v>
      </c>
      <c r="K38" s="929">
        <v>0.30069444444444443</v>
      </c>
      <c r="L38" s="730">
        <v>0.32430555555555557</v>
      </c>
      <c r="M38" s="1140">
        <v>0.33541666666666664</v>
      </c>
      <c r="N38" s="1234">
        <v>0.35</v>
      </c>
      <c r="O38" s="730">
        <v>0.36666666666666664</v>
      </c>
      <c r="P38" s="1235">
        <v>0.39444444444444443</v>
      </c>
      <c r="Q38" s="730">
        <v>0.40833333333333333</v>
      </c>
      <c r="R38" s="1178">
        <v>0.43263888888888891</v>
      </c>
      <c r="S38" s="730">
        <v>0.45</v>
      </c>
      <c r="T38" s="730">
        <v>0.47083333333333333</v>
      </c>
      <c r="U38" s="730">
        <v>0.49166666666666664</v>
      </c>
      <c r="V38" s="929">
        <v>0.51597222222222228</v>
      </c>
      <c r="W38" s="730">
        <v>0.53402777777777777</v>
      </c>
      <c r="X38" s="730">
        <v>0.55833333333333335</v>
      </c>
      <c r="Y38" s="730">
        <v>0.57499999999999996</v>
      </c>
      <c r="Z38" s="929">
        <v>0.60277777777777775</v>
      </c>
      <c r="AA38" s="730">
        <v>0.6166666666666667</v>
      </c>
      <c r="AB38" s="1178">
        <v>0.62777777777777777</v>
      </c>
      <c r="AC38" s="1209">
        <v>0.64166666666666672</v>
      </c>
      <c r="AD38" s="730">
        <v>0.65902777777777777</v>
      </c>
      <c r="AE38" s="730">
        <v>0.67986111111111114</v>
      </c>
      <c r="AF38" s="730">
        <v>0.7</v>
      </c>
      <c r="AG38" s="730">
        <v>0.72083333333333333</v>
      </c>
      <c r="AH38" s="730">
        <v>0.7416666666666667</v>
      </c>
      <c r="AI38" s="730">
        <v>0.76249999999999996</v>
      </c>
      <c r="AJ38" s="730">
        <v>0.78333333333333333</v>
      </c>
      <c r="AK38" s="730">
        <v>0.8041666666666667</v>
      </c>
      <c r="AL38" s="729" t="s">
        <v>17</v>
      </c>
      <c r="AM38" s="730">
        <v>0.84236111111111112</v>
      </c>
      <c r="AN38" s="730">
        <v>0.89097222222222228</v>
      </c>
      <c r="AO38" s="730">
        <v>0.9291666666666667</v>
      </c>
      <c r="AP38" s="744" t="s">
        <v>17</v>
      </c>
      <c r="AQ38" s="171"/>
      <c r="AR38" s="171"/>
      <c r="AS38" s="172"/>
      <c r="AT38" s="171"/>
      <c r="AU38" s="171"/>
      <c r="AV38" s="171"/>
    </row>
    <row r="39" spans="1:48" ht="31.5" x14ac:dyDescent="0.5">
      <c r="A39" s="516" t="s">
        <v>36</v>
      </c>
      <c r="B39" s="510">
        <f t="shared" si="0"/>
        <v>6.9444444444444198E-4</v>
      </c>
      <c r="C39" s="178">
        <v>6.9444444444444447E-4</v>
      </c>
      <c r="D39" s="314">
        <f t="shared" si="1"/>
        <v>6.9444444444444198E-4</v>
      </c>
      <c r="E39" s="320"/>
      <c r="F39" s="317">
        <v>0.314</v>
      </c>
      <c r="G39" s="317">
        <v>0.314</v>
      </c>
      <c r="H39" s="380">
        <v>0.314</v>
      </c>
      <c r="I39" s="745">
        <v>0.24722222222222223</v>
      </c>
      <c r="J39" s="730">
        <v>0.27916666666666667</v>
      </c>
      <c r="K39" s="930">
        <v>0.30138888888888887</v>
      </c>
      <c r="L39" s="730">
        <v>0.32500000000000001</v>
      </c>
      <c r="M39" s="1139">
        <v>0.33611111111111114</v>
      </c>
      <c r="N39" s="1234">
        <v>0.35069444444444442</v>
      </c>
      <c r="O39" s="730">
        <v>0.36736111111111114</v>
      </c>
      <c r="P39" s="1235">
        <v>0.39513888888888887</v>
      </c>
      <c r="Q39" s="730">
        <v>0.40902777777777777</v>
      </c>
      <c r="R39" s="1179">
        <v>0.43333333333333335</v>
      </c>
      <c r="S39" s="730">
        <v>0.45069444444444445</v>
      </c>
      <c r="T39" s="730">
        <v>0.47152777777777777</v>
      </c>
      <c r="U39" s="730">
        <v>0.49236111111111114</v>
      </c>
      <c r="V39" s="930">
        <v>0.51666666666666672</v>
      </c>
      <c r="W39" s="730">
        <v>0.53472222222222221</v>
      </c>
      <c r="X39" s="730">
        <v>0.55902777777777779</v>
      </c>
      <c r="Y39" s="730">
        <v>0.5756944444444444</v>
      </c>
      <c r="Z39" s="930">
        <v>0.60347222222222219</v>
      </c>
      <c r="AA39" s="730">
        <v>0.61736111111111114</v>
      </c>
      <c r="AB39" s="1179">
        <v>0.62847222222222221</v>
      </c>
      <c r="AC39" s="1209">
        <v>0.64236111111111116</v>
      </c>
      <c r="AD39" s="730">
        <v>0.65972222222222221</v>
      </c>
      <c r="AE39" s="730">
        <v>0.68055555555555558</v>
      </c>
      <c r="AF39" s="730">
        <v>0.7006944444444444</v>
      </c>
      <c r="AG39" s="730">
        <v>0.72152777777777777</v>
      </c>
      <c r="AH39" s="730">
        <v>0.74236111111111114</v>
      </c>
      <c r="AI39" s="730">
        <v>0.7631944444444444</v>
      </c>
      <c r="AJ39" s="730">
        <v>0.78402777777777777</v>
      </c>
      <c r="AK39" s="730">
        <v>0.80486111111111114</v>
      </c>
      <c r="AL39" s="729" t="s">
        <v>17</v>
      </c>
      <c r="AM39" s="730">
        <v>0.84305555555555556</v>
      </c>
      <c r="AN39" s="730">
        <v>0.89166666666666672</v>
      </c>
      <c r="AO39" s="730">
        <v>0.92986111111111114</v>
      </c>
      <c r="AP39" s="744" t="s">
        <v>17</v>
      </c>
      <c r="AQ39" s="171"/>
      <c r="AR39" s="171"/>
      <c r="AS39" s="172"/>
      <c r="AT39" s="171"/>
      <c r="AU39" s="171"/>
      <c r="AV39" s="171"/>
    </row>
    <row r="40" spans="1:48" ht="31.5" x14ac:dyDescent="0.5">
      <c r="A40" s="516" t="s">
        <v>37</v>
      </c>
      <c r="B40" s="510" t="s">
        <v>17</v>
      </c>
      <c r="C40" s="178">
        <v>1.3888888888888889E-3</v>
      </c>
      <c r="D40" s="314">
        <f t="shared" si="1"/>
        <v>2.0833333333333259E-3</v>
      </c>
      <c r="E40" s="320"/>
      <c r="F40" s="317">
        <v>0.42799999999999999</v>
      </c>
      <c r="G40" s="317" t="s">
        <v>17</v>
      </c>
      <c r="H40" s="380">
        <v>0.42799999999999999</v>
      </c>
      <c r="I40" s="743">
        <v>0.24791666666666667</v>
      </c>
      <c r="J40" s="730">
        <v>0.27986111111111112</v>
      </c>
      <c r="K40" s="1141" t="s">
        <v>17</v>
      </c>
      <c r="L40" s="730">
        <v>0.32708333333333334</v>
      </c>
      <c r="M40" s="1141" t="s">
        <v>17</v>
      </c>
      <c r="N40" s="727" t="s">
        <v>17</v>
      </c>
      <c r="O40" s="729" t="s">
        <v>17</v>
      </c>
      <c r="P40" s="729" t="s">
        <v>17</v>
      </c>
      <c r="Q40" s="729" t="s">
        <v>17</v>
      </c>
      <c r="R40" s="729" t="s">
        <v>17</v>
      </c>
      <c r="S40" s="729" t="s">
        <v>17</v>
      </c>
      <c r="T40" s="729" t="s">
        <v>17</v>
      </c>
      <c r="U40" s="729" t="s">
        <v>17</v>
      </c>
      <c r="V40" s="1194"/>
      <c r="W40" s="729" t="s">
        <v>17</v>
      </c>
      <c r="X40" s="729" t="s">
        <v>17</v>
      </c>
      <c r="Y40" s="729" t="s">
        <v>17</v>
      </c>
      <c r="Z40" s="729" t="s">
        <v>17</v>
      </c>
      <c r="AA40" s="729" t="s">
        <v>17</v>
      </c>
      <c r="AB40" s="729" t="s">
        <v>17</v>
      </c>
      <c r="AC40" s="729" t="s">
        <v>17</v>
      </c>
      <c r="AD40" s="729" t="s">
        <v>17</v>
      </c>
      <c r="AE40" s="729" t="s">
        <v>17</v>
      </c>
      <c r="AF40" s="729" t="s">
        <v>17</v>
      </c>
      <c r="AG40" s="729" t="s">
        <v>17</v>
      </c>
      <c r="AH40" s="729" t="s">
        <v>17</v>
      </c>
      <c r="AI40" s="729" t="s">
        <v>17</v>
      </c>
      <c r="AJ40" s="729" t="s">
        <v>17</v>
      </c>
      <c r="AK40" s="729" t="s">
        <v>17</v>
      </c>
      <c r="AL40" s="729" t="s">
        <v>17</v>
      </c>
      <c r="AM40" s="729" t="s">
        <v>17</v>
      </c>
      <c r="AN40" s="729" t="s">
        <v>17</v>
      </c>
      <c r="AO40" s="729" t="s">
        <v>17</v>
      </c>
      <c r="AP40" s="744" t="s">
        <v>17</v>
      </c>
      <c r="AQ40" s="171"/>
      <c r="AR40" s="171"/>
      <c r="AS40" s="172"/>
      <c r="AT40" s="171"/>
      <c r="AU40" s="171"/>
      <c r="AV40" s="171"/>
    </row>
    <row r="41" spans="1:48" ht="31.5" x14ac:dyDescent="0.5">
      <c r="A41" s="516" t="s">
        <v>20</v>
      </c>
      <c r="B41" s="510">
        <f>SUM(K41-K39)</f>
        <v>2.0833333333333259E-3</v>
      </c>
      <c r="C41" s="178">
        <v>6.9444444444444447E-4</v>
      </c>
      <c r="D41" s="314">
        <f t="shared" si="1"/>
        <v>1.388888888888884E-3</v>
      </c>
      <c r="E41" s="320"/>
      <c r="F41" s="317">
        <v>0.69899999999999995</v>
      </c>
      <c r="G41" s="317">
        <v>0.69899999999999995</v>
      </c>
      <c r="H41" s="380">
        <v>0.69899999999999995</v>
      </c>
      <c r="I41" s="745">
        <v>0.24861111111111112</v>
      </c>
      <c r="J41" s="730">
        <v>0.28125</v>
      </c>
      <c r="K41" s="930">
        <v>0.3034722222222222</v>
      </c>
      <c r="L41" s="730">
        <v>0.32847222222222222</v>
      </c>
      <c r="M41" s="1139">
        <v>0.33819444444444446</v>
      </c>
      <c r="N41" s="1234">
        <v>0.35208333333333336</v>
      </c>
      <c r="O41" s="730">
        <v>0.36944444444444446</v>
      </c>
      <c r="P41" s="1235">
        <v>0.3972222222222222</v>
      </c>
      <c r="Q41" s="730">
        <v>0.41111111111111109</v>
      </c>
      <c r="R41" s="1179">
        <v>0.43541666666666667</v>
      </c>
      <c r="S41" s="730">
        <v>0.45277777777777778</v>
      </c>
      <c r="T41" s="730">
        <v>0.47361111111111109</v>
      </c>
      <c r="U41" s="730">
        <v>0.49375000000000002</v>
      </c>
      <c r="V41" s="930">
        <v>0.5180555555555556</v>
      </c>
      <c r="W41" s="730">
        <v>0.53611111111111109</v>
      </c>
      <c r="X41" s="730">
        <v>0.56041666666666667</v>
      </c>
      <c r="Y41" s="730">
        <v>0.57777777777777772</v>
      </c>
      <c r="Z41" s="930">
        <v>0.60555555555555551</v>
      </c>
      <c r="AA41" s="730">
        <v>0.61944444444444446</v>
      </c>
      <c r="AB41" s="1179">
        <v>0.62986111111111109</v>
      </c>
      <c r="AC41" s="1209">
        <v>0.64375000000000004</v>
      </c>
      <c r="AD41" s="730">
        <v>0.66111111111111109</v>
      </c>
      <c r="AE41" s="730">
        <v>0.68194444444444446</v>
      </c>
      <c r="AF41" s="730">
        <v>0.70277777777777772</v>
      </c>
      <c r="AG41" s="730">
        <v>0.72361111111111109</v>
      </c>
      <c r="AH41" s="730">
        <v>0.74375000000000002</v>
      </c>
      <c r="AI41" s="730">
        <v>0.76458333333333328</v>
      </c>
      <c r="AJ41" s="730">
        <v>0.78541666666666665</v>
      </c>
      <c r="AK41" s="730">
        <v>0.80625000000000002</v>
      </c>
      <c r="AL41" s="729" t="s">
        <v>17</v>
      </c>
      <c r="AM41" s="730">
        <v>0.84513888888888888</v>
      </c>
      <c r="AN41" s="730">
        <v>0.89375000000000004</v>
      </c>
      <c r="AO41" s="730">
        <v>0.93194444444444446</v>
      </c>
      <c r="AP41" s="744" t="s">
        <v>17</v>
      </c>
      <c r="AQ41" s="171"/>
      <c r="AR41" s="171"/>
      <c r="AS41" s="172"/>
      <c r="AT41" s="171"/>
      <c r="AU41" s="171"/>
      <c r="AV41" s="171"/>
    </row>
    <row r="42" spans="1:48" ht="31.5" x14ac:dyDescent="0.5">
      <c r="A42" s="516" t="s">
        <v>19</v>
      </c>
      <c r="B42" s="510">
        <f>SUM(K42-K41)</f>
        <v>6.9444444444444198E-4</v>
      </c>
      <c r="C42" s="178">
        <v>6.9444444444444447E-4</v>
      </c>
      <c r="D42" s="314">
        <f t="shared" si="1"/>
        <v>6.9444444444444198E-4</v>
      </c>
      <c r="E42" s="320"/>
      <c r="F42" s="317">
        <v>0.376</v>
      </c>
      <c r="G42" s="317">
        <v>0.376</v>
      </c>
      <c r="H42" s="380">
        <v>0.376</v>
      </c>
      <c r="I42" s="743">
        <v>0.24930555555555556</v>
      </c>
      <c r="J42" s="730">
        <v>0.28194444444444444</v>
      </c>
      <c r="K42" s="929">
        <v>0.30416666666666664</v>
      </c>
      <c r="L42" s="730">
        <v>0.32916666666666666</v>
      </c>
      <c r="M42" s="1140">
        <v>0.33888888888888891</v>
      </c>
      <c r="N42" s="1234">
        <v>0.3527777777777778</v>
      </c>
      <c r="O42" s="730">
        <v>0.37013888888888891</v>
      </c>
      <c r="P42" s="1235">
        <v>0.39791666666666664</v>
      </c>
      <c r="Q42" s="730">
        <v>0.41180555555555554</v>
      </c>
      <c r="R42" s="1178">
        <v>0.43611111111111112</v>
      </c>
      <c r="S42" s="730">
        <v>0.45347222222222222</v>
      </c>
      <c r="T42" s="730">
        <v>0.47430555555555554</v>
      </c>
      <c r="U42" s="730">
        <v>0.49513888888888891</v>
      </c>
      <c r="V42" s="929">
        <v>0.51944444444444449</v>
      </c>
      <c r="W42" s="730">
        <v>0.53680555555555554</v>
      </c>
      <c r="X42" s="730">
        <v>0.56111111111111112</v>
      </c>
      <c r="Y42" s="730">
        <v>0.57847222222222228</v>
      </c>
      <c r="Z42" s="929">
        <v>0.60624999999999996</v>
      </c>
      <c r="AA42" s="730">
        <v>0.62013888888888891</v>
      </c>
      <c r="AB42" s="1178">
        <v>0.63055555555555554</v>
      </c>
      <c r="AC42" s="1209">
        <v>0.64444444444444449</v>
      </c>
      <c r="AD42" s="730">
        <v>0.66180555555555554</v>
      </c>
      <c r="AE42" s="730">
        <v>0.68263888888888891</v>
      </c>
      <c r="AF42" s="730">
        <v>0.70347222222222228</v>
      </c>
      <c r="AG42" s="730">
        <v>0.72430555555555554</v>
      </c>
      <c r="AH42" s="730">
        <v>0.74444444444444446</v>
      </c>
      <c r="AI42" s="730">
        <v>0.76527777777777772</v>
      </c>
      <c r="AJ42" s="730">
        <v>0.78680555555555554</v>
      </c>
      <c r="AK42" s="730">
        <v>0.80763888888888891</v>
      </c>
      <c r="AL42" s="729" t="s">
        <v>17</v>
      </c>
      <c r="AM42" s="730">
        <v>0.84583333333333333</v>
      </c>
      <c r="AN42" s="730">
        <v>0.89444444444444449</v>
      </c>
      <c r="AO42" s="730">
        <v>0.93263888888888891</v>
      </c>
      <c r="AP42" s="744" t="s">
        <v>17</v>
      </c>
      <c r="AQ42" s="171"/>
      <c r="AR42" s="171"/>
      <c r="AS42" s="172"/>
      <c r="AT42" s="171"/>
      <c r="AU42" s="171"/>
      <c r="AV42" s="171"/>
    </row>
    <row r="43" spans="1:48" ht="31.5" x14ac:dyDescent="0.5">
      <c r="A43" s="516" t="s">
        <v>18</v>
      </c>
      <c r="B43" s="510">
        <f>SUM(K43-K42)</f>
        <v>6.9444444444449749E-4</v>
      </c>
      <c r="C43" s="178">
        <v>6.9444444444444447E-4</v>
      </c>
      <c r="D43" s="314">
        <f t="shared" si="1"/>
        <v>6.9444444444444198E-4</v>
      </c>
      <c r="E43" s="320"/>
      <c r="F43" s="317">
        <v>0.34499999999999997</v>
      </c>
      <c r="G43" s="317">
        <v>0.34499999999999997</v>
      </c>
      <c r="H43" s="380">
        <v>0.34499999999999997</v>
      </c>
      <c r="I43" s="745">
        <v>0.25</v>
      </c>
      <c r="J43" s="730">
        <v>0.28194444444444444</v>
      </c>
      <c r="K43" s="930">
        <v>0.30486111111111114</v>
      </c>
      <c r="L43" s="730">
        <v>0.3298611111111111</v>
      </c>
      <c r="M43" s="1139">
        <v>0.33958333333333335</v>
      </c>
      <c r="N43" s="1234">
        <v>0.35347222222222224</v>
      </c>
      <c r="O43" s="730">
        <v>0.37083333333333335</v>
      </c>
      <c r="P43" s="1235">
        <v>0.39861111111111114</v>
      </c>
      <c r="Q43" s="730">
        <v>0.41249999999999998</v>
      </c>
      <c r="R43" s="1179">
        <v>0.43680555555555556</v>
      </c>
      <c r="S43" s="730">
        <v>0.45416666666666666</v>
      </c>
      <c r="T43" s="730">
        <v>0.47499999999999998</v>
      </c>
      <c r="U43" s="730">
        <v>0.49583333333333335</v>
      </c>
      <c r="V43" s="930">
        <v>0.52013888888888893</v>
      </c>
      <c r="W43" s="730">
        <v>0.53749999999999998</v>
      </c>
      <c r="X43" s="730">
        <v>0.56180555555555556</v>
      </c>
      <c r="Y43" s="730">
        <v>0.57916666666666672</v>
      </c>
      <c r="Z43" s="930">
        <v>0.6069444444444444</v>
      </c>
      <c r="AA43" s="730">
        <v>0.62083333333333335</v>
      </c>
      <c r="AB43" s="1179">
        <v>0.63124999999999998</v>
      </c>
      <c r="AC43" s="1209">
        <v>0.64513888888888893</v>
      </c>
      <c r="AD43" s="730">
        <v>0.66249999999999998</v>
      </c>
      <c r="AE43" s="730">
        <v>0.68333333333333335</v>
      </c>
      <c r="AF43" s="730">
        <v>0.70416666666666672</v>
      </c>
      <c r="AG43" s="730">
        <v>0.72499999999999998</v>
      </c>
      <c r="AH43" s="730">
        <v>0.74583333333333335</v>
      </c>
      <c r="AI43" s="730">
        <v>0.76666666666666672</v>
      </c>
      <c r="AJ43" s="730">
        <v>0.78749999999999998</v>
      </c>
      <c r="AK43" s="730">
        <v>0.80833333333333335</v>
      </c>
      <c r="AL43" s="729" t="s">
        <v>17</v>
      </c>
      <c r="AM43" s="730">
        <v>0.84652777777777777</v>
      </c>
      <c r="AN43" s="730">
        <v>0.89513888888888893</v>
      </c>
      <c r="AO43" s="730">
        <v>0.93333333333333335</v>
      </c>
      <c r="AP43" s="744" t="s">
        <v>17</v>
      </c>
      <c r="AQ43" s="171"/>
      <c r="AR43" s="171"/>
      <c r="AS43" s="172"/>
      <c r="AT43" s="171"/>
      <c r="AU43" s="171"/>
      <c r="AV43" s="172"/>
    </row>
    <row r="44" spans="1:48" ht="31.5" x14ac:dyDescent="0.5">
      <c r="A44" s="517" t="s">
        <v>16</v>
      </c>
      <c r="B44" s="512">
        <f>SUM(K44-K43)</f>
        <v>1.388888888888884E-3</v>
      </c>
      <c r="C44" s="354">
        <v>1.3888888888888889E-3</v>
      </c>
      <c r="D44" s="355">
        <f t="shared" si="1"/>
        <v>2.0833333333333259E-3</v>
      </c>
      <c r="E44" s="384"/>
      <c r="F44" s="385">
        <v>0.34799999999999998</v>
      </c>
      <c r="G44" s="385">
        <v>0.34799999999999998</v>
      </c>
      <c r="H44" s="386">
        <v>0.34799999999999998</v>
      </c>
      <c r="I44" s="1431">
        <v>0.25138888888888888</v>
      </c>
      <c r="J44" s="1432">
        <v>0.28333333333333333</v>
      </c>
      <c r="K44" s="1102">
        <v>0.30625000000000002</v>
      </c>
      <c r="L44" s="1432">
        <v>0.33194444444444443</v>
      </c>
      <c r="M44" s="1433">
        <v>0.34097222222222223</v>
      </c>
      <c r="N44" s="1434">
        <v>0.35416666666666669</v>
      </c>
      <c r="O44" s="1432">
        <v>0.37222222222222223</v>
      </c>
      <c r="P44" s="1435">
        <v>0.4</v>
      </c>
      <c r="Q44" s="1432">
        <v>0.41388888888888886</v>
      </c>
      <c r="R44" s="1436">
        <v>0.43819444444444444</v>
      </c>
      <c r="S44" s="1432">
        <v>0.45555555555555555</v>
      </c>
      <c r="T44" s="1432">
        <v>0.47638888888888886</v>
      </c>
      <c r="U44" s="1432">
        <v>0.49722222222222223</v>
      </c>
      <c r="V44" s="1102">
        <v>0.52152777777777781</v>
      </c>
      <c r="W44" s="1432">
        <v>0.53888888888888886</v>
      </c>
      <c r="X44" s="1432">
        <v>0.56319444444444444</v>
      </c>
      <c r="Y44" s="1432">
        <v>0.5805555555555556</v>
      </c>
      <c r="Z44" s="1102">
        <v>0.60833333333333328</v>
      </c>
      <c r="AA44" s="1432">
        <v>0.62222222222222223</v>
      </c>
      <c r="AB44" s="1436">
        <v>0.63263888888888886</v>
      </c>
      <c r="AC44" s="1237">
        <v>0.64583333333333337</v>
      </c>
      <c r="AD44" s="1432">
        <v>0.66388888888888886</v>
      </c>
      <c r="AE44" s="1432">
        <v>0.68472222222222223</v>
      </c>
      <c r="AF44" s="1432">
        <v>0.7055555555555556</v>
      </c>
      <c r="AG44" s="1432">
        <v>0.72638888888888886</v>
      </c>
      <c r="AH44" s="1432">
        <v>0.74722222222222223</v>
      </c>
      <c r="AI44" s="1432">
        <v>0.7680555555555556</v>
      </c>
      <c r="AJ44" s="1432">
        <v>0.78888888888888886</v>
      </c>
      <c r="AK44" s="1432">
        <v>0.80972222222222223</v>
      </c>
      <c r="AL44" s="1437" t="s">
        <v>17</v>
      </c>
      <c r="AM44" s="1432">
        <v>0.84791666666666665</v>
      </c>
      <c r="AN44" s="1432">
        <v>0.89652777777777781</v>
      </c>
      <c r="AO44" s="1432">
        <v>0.93472222222222223</v>
      </c>
      <c r="AP44" s="1438" t="s">
        <v>17</v>
      </c>
      <c r="AQ44" s="171"/>
      <c r="AR44" s="171"/>
      <c r="AS44" s="172"/>
      <c r="AT44" s="171"/>
      <c r="AU44" s="171"/>
      <c r="AV44" s="171"/>
    </row>
    <row r="45" spans="1:48" ht="18.75" x14ac:dyDescent="0.25">
      <c r="A45" s="176"/>
      <c r="B45" s="353"/>
      <c r="C45" s="353"/>
      <c r="D45" s="353" t="s">
        <v>38</v>
      </c>
      <c r="E45" s="1440">
        <v>7.9</v>
      </c>
      <c r="F45" s="1441">
        <v>8.3000000000000007</v>
      </c>
      <c r="G45" s="1442">
        <v>14.3</v>
      </c>
      <c r="H45" s="1443">
        <v>14.5</v>
      </c>
      <c r="I45" s="1457">
        <f>SUM(I44-I26)</f>
        <v>1.5277777777777779E-2</v>
      </c>
      <c r="J45" s="1458">
        <f>SUM(J44-J26)</f>
        <v>1.5277777777777779E-2</v>
      </c>
      <c r="K45" s="1459">
        <f t="shared" ref="K45:AB45" si="2">K44-K14</f>
        <v>3.1944444444444442E-2</v>
      </c>
      <c r="L45" s="1459">
        <f t="shared" si="2"/>
        <v>3.3333333333333326E-2</v>
      </c>
      <c r="M45" s="1460">
        <f t="shared" si="2"/>
        <v>3.1944444444444442E-2</v>
      </c>
      <c r="N45" s="1459">
        <f t="shared" si="2"/>
        <v>3.125E-2</v>
      </c>
      <c r="O45" s="1459">
        <f t="shared" si="2"/>
        <v>3.1944444444444442E-2</v>
      </c>
      <c r="P45" s="1459">
        <f t="shared" si="2"/>
        <v>3.1944444444444442E-2</v>
      </c>
      <c r="Q45" s="1459">
        <f t="shared" si="2"/>
        <v>3.1944444444444442E-2</v>
      </c>
      <c r="R45" s="1459">
        <f t="shared" si="2"/>
        <v>3.1944444444444442E-2</v>
      </c>
      <c r="S45" s="1459">
        <f t="shared" si="2"/>
        <v>3.1944444444444442E-2</v>
      </c>
      <c r="T45" s="1459">
        <f t="shared" si="2"/>
        <v>3.1944444444444442E-2</v>
      </c>
      <c r="U45" s="1459">
        <f t="shared" si="2"/>
        <v>3.1944444444444442E-2</v>
      </c>
      <c r="V45" s="1459">
        <f t="shared" si="2"/>
        <v>3.1944444444444497E-2</v>
      </c>
      <c r="W45" s="1459">
        <f t="shared" si="2"/>
        <v>3.1944444444444442E-2</v>
      </c>
      <c r="X45" s="1459">
        <f t="shared" si="2"/>
        <v>3.1944444444444442E-2</v>
      </c>
      <c r="Y45" s="1459">
        <f t="shared" si="2"/>
        <v>3.1944444444444442E-2</v>
      </c>
      <c r="Z45" s="1459">
        <f t="shared" si="2"/>
        <v>3.1944444444444442E-2</v>
      </c>
      <c r="AA45" s="1459">
        <f t="shared" si="2"/>
        <v>3.1944444444444442E-2</v>
      </c>
      <c r="AB45" s="1459">
        <f t="shared" si="2"/>
        <v>3.1944444444444442E-2</v>
      </c>
      <c r="AC45" s="1459">
        <v>3.1944444444444442E-2</v>
      </c>
      <c r="AD45" s="1459">
        <f t="shared" ref="AD45:AK45" si="3">AD44-AD14</f>
        <v>3.1944444444444442E-2</v>
      </c>
      <c r="AE45" s="1459">
        <f t="shared" si="3"/>
        <v>3.1944444444444442E-2</v>
      </c>
      <c r="AF45" s="1459">
        <f t="shared" si="3"/>
        <v>3.1944444444444442E-2</v>
      </c>
      <c r="AG45" s="1459">
        <f t="shared" si="3"/>
        <v>3.1944444444444442E-2</v>
      </c>
      <c r="AH45" s="1459">
        <f t="shared" si="3"/>
        <v>3.1944444444444442E-2</v>
      </c>
      <c r="AI45" s="1459">
        <f t="shared" si="3"/>
        <v>3.1944444444444442E-2</v>
      </c>
      <c r="AJ45" s="1459">
        <f t="shared" si="3"/>
        <v>3.1944444444444442E-2</v>
      </c>
      <c r="AK45" s="1459">
        <f t="shared" si="3"/>
        <v>3.1944444444444442E-2</v>
      </c>
      <c r="AL45" s="1459">
        <f>SUM(AL30-AL14)</f>
        <v>1.5972222222222165E-2</v>
      </c>
      <c r="AM45" s="1459">
        <f>SUM(AM44-AM14)</f>
        <v>3.1944444444444442E-2</v>
      </c>
      <c r="AN45" s="1459">
        <f>SUM(AN44-AN14)</f>
        <v>3.1944444444444442E-2</v>
      </c>
      <c r="AO45" s="1459">
        <f>SUM(AO44-AO14)</f>
        <v>3.1944444444444442E-2</v>
      </c>
      <c r="AP45" s="1461">
        <f>SUM(AP30-AP14)</f>
        <v>1.3194444444444509E-2</v>
      </c>
      <c r="AQ45" s="171"/>
      <c r="AR45" s="171"/>
      <c r="AS45" s="171"/>
      <c r="AT45" s="171"/>
      <c r="AU45" s="171"/>
      <c r="AV45" s="171"/>
    </row>
    <row r="46" spans="1:48" ht="15.75" x14ac:dyDescent="0.25">
      <c r="A46" s="176"/>
      <c r="B46" s="371"/>
      <c r="C46" s="371"/>
      <c r="D46" s="371"/>
      <c r="E46" s="371"/>
      <c r="F46" s="371"/>
      <c r="G46" s="371"/>
      <c r="H46" s="371"/>
      <c r="I46" s="170"/>
      <c r="J46" s="170"/>
      <c r="K46" s="170"/>
      <c r="L46" s="177"/>
      <c r="M46" s="1142"/>
      <c r="N46" s="174"/>
      <c r="O46" s="174"/>
      <c r="P46" s="175"/>
      <c r="Q46" s="175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378"/>
      <c r="AD46" s="171"/>
      <c r="AE46" s="171"/>
      <c r="AF46" s="171"/>
      <c r="AG46" s="171"/>
      <c r="AH46" s="171"/>
      <c r="AI46" s="171"/>
      <c r="AJ46" s="171"/>
      <c r="AK46" s="171"/>
      <c r="AL46" s="171"/>
      <c r="AM46" s="171"/>
      <c r="AN46" s="171"/>
      <c r="AO46" s="171"/>
      <c r="AP46" s="171"/>
      <c r="AQ46" s="171"/>
      <c r="AR46" s="171"/>
      <c r="AS46" s="172"/>
      <c r="AT46" s="171"/>
      <c r="AU46" s="171"/>
      <c r="AV46" s="171"/>
    </row>
    <row r="47" spans="1:48" ht="24" x14ac:dyDescent="0.4">
      <c r="A47" s="310"/>
      <c r="B47" s="372"/>
      <c r="C47" s="372"/>
      <c r="D47" s="372"/>
      <c r="E47" s="372"/>
      <c r="F47" s="372"/>
      <c r="G47" s="372"/>
      <c r="H47" s="372"/>
      <c r="I47" s="382">
        <v>8.3000000000000007</v>
      </c>
      <c r="J47" s="382">
        <v>8.3000000000000007</v>
      </c>
      <c r="K47" s="382">
        <v>14.4</v>
      </c>
      <c r="L47" s="382">
        <v>14.5</v>
      </c>
      <c r="M47" s="1143">
        <v>14.4</v>
      </c>
      <c r="N47" s="382">
        <v>14.4</v>
      </c>
      <c r="O47" s="382">
        <v>14.4</v>
      </c>
      <c r="P47" s="382">
        <v>14.4</v>
      </c>
      <c r="Q47" s="382">
        <v>14.4</v>
      </c>
      <c r="R47" s="382">
        <v>14.4</v>
      </c>
      <c r="S47" s="382">
        <v>14.4</v>
      </c>
      <c r="T47" s="382">
        <v>14.4</v>
      </c>
      <c r="U47" s="382">
        <v>14.4</v>
      </c>
      <c r="V47" s="382">
        <v>14.4</v>
      </c>
      <c r="W47" s="382">
        <v>14.4</v>
      </c>
      <c r="X47" s="382">
        <v>14.4</v>
      </c>
      <c r="Y47" s="382">
        <v>14.4</v>
      </c>
      <c r="Z47" s="382">
        <v>14.4</v>
      </c>
      <c r="AA47" s="382">
        <v>14.4</v>
      </c>
      <c r="AB47" s="382">
        <v>14.4</v>
      </c>
      <c r="AC47" s="382">
        <v>14.4</v>
      </c>
      <c r="AD47" s="382">
        <v>14.4</v>
      </c>
      <c r="AE47" s="382">
        <v>14.4</v>
      </c>
      <c r="AF47" s="382">
        <v>14.4</v>
      </c>
      <c r="AG47" s="382">
        <v>14.4</v>
      </c>
      <c r="AH47" s="382">
        <v>14.4</v>
      </c>
      <c r="AI47" s="382">
        <v>14.4</v>
      </c>
      <c r="AJ47" s="382">
        <v>14.4</v>
      </c>
      <c r="AK47" s="382">
        <v>14.4</v>
      </c>
      <c r="AL47" s="382">
        <v>7.9</v>
      </c>
      <c r="AM47" s="382">
        <v>14.4</v>
      </c>
      <c r="AN47" s="382">
        <v>14.4</v>
      </c>
      <c r="AO47" s="382">
        <v>14.4</v>
      </c>
      <c r="AP47" s="1406">
        <v>7.9</v>
      </c>
      <c r="AQ47" s="383">
        <f>SUM(I47:AP47)</f>
        <v>464.49999999999972</v>
      </c>
      <c r="AR47" s="311"/>
      <c r="AS47" s="312"/>
      <c r="AT47" s="311"/>
      <c r="AU47" s="311"/>
      <c r="AV47" s="311"/>
    </row>
    <row r="49" spans="1:42" ht="18.75" x14ac:dyDescent="0.3">
      <c r="A49" s="182" t="s">
        <v>39</v>
      </c>
      <c r="B49" s="303"/>
      <c r="C49" s="303"/>
      <c r="D49" s="373"/>
      <c r="E49" s="373"/>
      <c r="F49" s="373"/>
      <c r="G49" s="373"/>
      <c r="H49" s="37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220"/>
      <c r="AA49" s="1220"/>
      <c r="AB49" s="1220"/>
      <c r="AC49" s="1221"/>
      <c r="AD49" s="1220"/>
      <c r="AE49" s="30"/>
      <c r="AF49" s="30"/>
      <c r="AG49" s="30"/>
      <c r="AH49" s="31"/>
      <c r="AI49" s="31"/>
      <c r="AN49" s="205" t="s">
        <v>40</v>
      </c>
      <c r="AO49" s="205"/>
      <c r="AP49" s="183"/>
    </row>
    <row r="50" spans="1:42" ht="18.75" x14ac:dyDescent="0.3">
      <c r="A50" s="30" t="s">
        <v>41</v>
      </c>
      <c r="B50" s="303"/>
      <c r="C50" s="303"/>
      <c r="D50" s="303"/>
      <c r="E50" s="303"/>
      <c r="F50" s="303"/>
      <c r="G50" s="303"/>
      <c r="H50" s="303"/>
      <c r="I50" s="30"/>
      <c r="J50" s="30"/>
      <c r="K50" s="30"/>
      <c r="L50" s="185"/>
      <c r="M50" s="185"/>
      <c r="N50" s="186"/>
      <c r="O50" s="187"/>
      <c r="P50" s="187"/>
      <c r="Q50" s="186"/>
      <c r="R50" s="186"/>
      <c r="S50" s="186"/>
      <c r="T50" s="186"/>
      <c r="U50" s="186"/>
      <c r="V50" s="186"/>
      <c r="W50" s="186"/>
      <c r="X50" s="186"/>
      <c r="Y50" s="186"/>
      <c r="Z50" s="1222"/>
      <c r="AA50" s="1222"/>
      <c r="AB50" s="1222"/>
      <c r="AC50" s="1222"/>
      <c r="AD50" s="1222"/>
      <c r="AE50" s="30"/>
      <c r="AF50" s="30"/>
      <c r="AG50" s="30"/>
      <c r="AH50" s="31"/>
      <c r="AI50" s="31"/>
      <c r="AN50" s="188" t="s">
        <v>42</v>
      </c>
      <c r="AO50" s="188"/>
      <c r="AP50" s="30"/>
    </row>
    <row r="51" spans="1:42" ht="19.5" x14ac:dyDescent="0.35">
      <c r="A51" s="30" t="s">
        <v>43</v>
      </c>
      <c r="B51" s="374"/>
      <c r="C51" s="374"/>
      <c r="D51" s="374"/>
      <c r="E51" s="374"/>
      <c r="F51" s="374"/>
      <c r="G51" s="303"/>
      <c r="H51" s="303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86"/>
      <c r="AA51" s="86"/>
      <c r="AB51" s="86"/>
      <c r="AC51" s="1222"/>
      <c r="AD51" s="86"/>
      <c r="AE51" s="30"/>
      <c r="AF51" s="30"/>
      <c r="AG51" s="30"/>
      <c r="AH51" s="31"/>
      <c r="AI51" s="31"/>
      <c r="AN51" s="188" t="s">
        <v>44</v>
      </c>
      <c r="AO51" s="188"/>
      <c r="AP51" s="30"/>
    </row>
    <row r="52" spans="1:42" ht="19.5" x14ac:dyDescent="0.35">
      <c r="A52" s="30" t="s">
        <v>45</v>
      </c>
      <c r="B52" s="374"/>
      <c r="C52" s="374"/>
      <c r="D52" s="374"/>
      <c r="E52" s="374"/>
      <c r="F52" s="374"/>
      <c r="G52" s="303"/>
      <c r="H52" s="303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86"/>
      <c r="AA52" s="86"/>
      <c r="AB52" s="86"/>
      <c r="AC52" s="1222"/>
      <c r="AD52" s="86"/>
      <c r="AE52" s="30"/>
      <c r="AF52" s="30"/>
      <c r="AG52" s="30"/>
      <c r="AH52" s="31"/>
      <c r="AI52" s="31"/>
      <c r="AN52" s="189" t="s">
        <v>46</v>
      </c>
      <c r="AO52" s="189"/>
      <c r="AP52" s="30"/>
    </row>
  </sheetData>
  <mergeCells count="2">
    <mergeCell ref="I13:AP13"/>
    <mergeCell ref="B13:H13"/>
  </mergeCells>
  <conditionalFormatting sqref="N14:N39 N41:N44">
    <cfRule type="expression" dxfId="1" priority="3">
      <formula>1-MOD(ROW(),2)</formula>
    </cfRule>
    <cfRule type="expression" dxfId="0" priority="4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75"/>
  <sheetViews>
    <sheetView topLeftCell="A27" zoomScale="50" zoomScaleNormal="50" workbookViewId="0">
      <selection activeCell="Z2" sqref="Z2"/>
    </sheetView>
  </sheetViews>
  <sheetFormatPr defaultRowHeight="15" x14ac:dyDescent="0.25"/>
  <cols>
    <col min="1" max="1" width="38.140625" customWidth="1"/>
    <col min="2" max="2" width="9" customWidth="1"/>
    <col min="3" max="3" width="9.28515625" bestFit="1" customWidth="1"/>
    <col min="4" max="7" width="9.5703125" bestFit="1" customWidth="1"/>
    <col min="8" max="8" width="12.28515625" customWidth="1"/>
    <col min="9" max="9" width="12.5703125" customWidth="1"/>
    <col min="10" max="10" width="12.42578125" customWidth="1"/>
    <col min="11" max="11" width="12.7109375" customWidth="1"/>
    <col min="12" max="12" width="13.42578125" customWidth="1"/>
    <col min="13" max="13" width="14.42578125" customWidth="1"/>
    <col min="14" max="14" width="12.5703125" customWidth="1"/>
    <col min="15" max="15" width="13.140625" customWidth="1"/>
    <col min="16" max="16" width="13.5703125" customWidth="1"/>
    <col min="17" max="17" width="13.42578125" customWidth="1"/>
    <col min="18" max="18" width="13.5703125" customWidth="1"/>
    <col min="19" max="19" width="14.5703125" customWidth="1"/>
    <col min="20" max="22" width="13.5703125" bestFit="1" customWidth="1"/>
    <col min="23" max="23" width="12" customWidth="1"/>
    <col min="24" max="25" width="13.5703125" bestFit="1" customWidth="1"/>
    <col min="26" max="26" width="12.85546875" customWidth="1"/>
  </cols>
  <sheetData>
    <row r="1" spans="1:41" ht="18.75" x14ac:dyDescent="0.3">
      <c r="A1" s="30" t="s">
        <v>0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0"/>
      <c r="X1" s="30"/>
      <c r="Y1" s="30"/>
      <c r="Z1" s="32" t="s">
        <v>1</v>
      </c>
      <c r="AE1" s="11"/>
      <c r="AF1" s="11"/>
      <c r="AG1" s="11"/>
      <c r="AO1" s="11"/>
    </row>
    <row r="2" spans="1:41" ht="18.75" x14ac:dyDescent="0.3">
      <c r="A2" s="30" t="s">
        <v>2</v>
      </c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0"/>
      <c r="X2" s="30"/>
      <c r="Z2" s="33" t="s">
        <v>3</v>
      </c>
      <c r="AE2" s="11"/>
      <c r="AF2" s="11"/>
      <c r="AG2" s="11"/>
      <c r="AO2" s="11"/>
    </row>
    <row r="3" spans="1:41" ht="18.75" x14ac:dyDescent="0.3">
      <c r="A3" s="30" t="s">
        <v>4</v>
      </c>
      <c r="B3" s="30"/>
      <c r="C3" s="30"/>
      <c r="D3" s="30"/>
      <c r="E3" s="30"/>
      <c r="F3" s="30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Y3" s="30"/>
      <c r="Z3" s="34" t="s">
        <v>5</v>
      </c>
      <c r="AE3" s="11"/>
      <c r="AF3" s="11"/>
      <c r="AG3" s="11"/>
      <c r="AO3" s="11"/>
    </row>
    <row r="4" spans="1:41" ht="18.75" x14ac:dyDescent="0.3">
      <c r="A4" s="30"/>
      <c r="B4" s="30"/>
      <c r="C4" s="30"/>
      <c r="D4" s="30"/>
      <c r="E4" s="30"/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0"/>
      <c r="X4" s="30"/>
      <c r="Y4" s="86"/>
      <c r="Z4" s="32" t="s">
        <v>6</v>
      </c>
      <c r="AE4" s="11"/>
      <c r="AF4" s="11"/>
      <c r="AG4" s="11"/>
      <c r="AO4" s="11"/>
    </row>
    <row r="5" spans="1:41" ht="18.75" x14ac:dyDescent="0.3">
      <c r="A5" s="30"/>
      <c r="B5" s="30"/>
      <c r="C5" s="30"/>
      <c r="D5" s="30"/>
      <c r="E5" s="30"/>
      <c r="F5" s="30"/>
      <c r="G5" s="31"/>
      <c r="H5" s="31"/>
      <c r="I5" s="31"/>
      <c r="J5" s="31"/>
      <c r="K5" s="31"/>
      <c r="L5" s="169"/>
      <c r="M5" s="79"/>
      <c r="N5" s="79"/>
      <c r="O5" s="79"/>
      <c r="P5" s="11"/>
      <c r="Q5" s="11"/>
      <c r="V5" s="34"/>
      <c r="W5" s="11"/>
      <c r="X5" s="11"/>
      <c r="Y5" s="11"/>
      <c r="Z5" s="34" t="s">
        <v>7</v>
      </c>
      <c r="AE5" s="11"/>
      <c r="AF5" s="11"/>
      <c r="AG5" s="11"/>
      <c r="AO5" s="11"/>
    </row>
    <row r="6" spans="1:41" ht="18.75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169"/>
      <c r="M6" s="79"/>
      <c r="N6" s="79"/>
      <c r="O6" s="79"/>
      <c r="P6" s="11"/>
      <c r="Q6" s="11"/>
      <c r="R6" s="11"/>
      <c r="S6" s="11"/>
      <c r="T6" s="11"/>
      <c r="U6" s="31"/>
      <c r="V6" s="31"/>
      <c r="W6" s="30"/>
      <c r="X6" s="30"/>
      <c r="Y6" s="30"/>
      <c r="Z6" s="35" t="s">
        <v>8</v>
      </c>
      <c r="AE6" s="11"/>
      <c r="AF6" s="11"/>
      <c r="AG6" s="11"/>
      <c r="AO6" s="11"/>
    </row>
    <row r="7" spans="1:41" ht="18.75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169"/>
      <c r="M7" s="79"/>
      <c r="N7" s="79"/>
      <c r="O7" s="79"/>
      <c r="P7" s="11"/>
      <c r="Q7" s="11"/>
      <c r="R7" s="11"/>
      <c r="S7" s="11"/>
      <c r="T7" s="11"/>
      <c r="U7" s="31"/>
      <c r="V7" s="31"/>
      <c r="W7" s="30"/>
      <c r="X7" s="30"/>
      <c r="Y7" s="30"/>
      <c r="Z7" s="35"/>
      <c r="AE7" s="11"/>
      <c r="AF7" s="11"/>
      <c r="AG7" s="11"/>
      <c r="AO7" s="11"/>
    </row>
    <row r="8" spans="1:41" ht="32.25" x14ac:dyDescent="0.5">
      <c r="A8" s="31"/>
      <c r="B8" s="31"/>
      <c r="C8" s="31"/>
      <c r="D8" s="31"/>
      <c r="E8" s="36"/>
      <c r="F8" s="36"/>
      <c r="G8" s="227"/>
      <c r="H8" s="227"/>
      <c r="I8" s="227"/>
      <c r="J8" s="227"/>
      <c r="K8" s="228"/>
      <c r="L8" s="234" t="s">
        <v>9</v>
      </c>
      <c r="M8" s="235"/>
      <c r="N8" s="235"/>
      <c r="O8" s="226"/>
      <c r="P8" s="226"/>
      <c r="Q8" s="226"/>
      <c r="R8" s="226"/>
      <c r="S8" s="226"/>
      <c r="U8" s="31"/>
      <c r="V8" s="31"/>
      <c r="W8" s="31"/>
      <c r="X8" s="31"/>
      <c r="Y8" s="31"/>
      <c r="Z8" s="31"/>
      <c r="AA8" s="31"/>
      <c r="AB8" s="31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11"/>
      <c r="AN8" s="11"/>
      <c r="AO8" s="11"/>
    </row>
    <row r="9" spans="1:41" ht="30.75" x14ac:dyDescent="0.3">
      <c r="A9" s="1489" t="s">
        <v>10</v>
      </c>
      <c r="B9" s="1489"/>
      <c r="C9" s="1489"/>
      <c r="D9" s="1489"/>
      <c r="E9" s="1489"/>
      <c r="F9" s="1489"/>
      <c r="G9" s="1489"/>
      <c r="H9" s="1489"/>
      <c r="I9" s="1489"/>
      <c r="J9" s="1489"/>
      <c r="K9" s="1489"/>
      <c r="L9" s="1489"/>
      <c r="M9" s="1489"/>
      <c r="N9" s="1489"/>
      <c r="O9" s="1489"/>
      <c r="P9" s="1489"/>
      <c r="Q9" s="1489"/>
      <c r="R9" s="1489"/>
      <c r="S9" s="1489"/>
      <c r="T9" s="1489"/>
      <c r="U9" s="1489"/>
      <c r="V9" s="1489"/>
      <c r="W9" s="1489"/>
      <c r="X9" s="287"/>
      <c r="Y9" s="50"/>
      <c r="Z9" s="50"/>
      <c r="AA9" s="31"/>
      <c r="AB9" s="31"/>
      <c r="AC9" s="37"/>
      <c r="AD9" s="37"/>
      <c r="AE9" s="37"/>
      <c r="AF9" s="37"/>
      <c r="AG9" s="37"/>
      <c r="AH9" s="37"/>
      <c r="AI9" s="37"/>
      <c r="AJ9" s="37"/>
      <c r="AK9" s="31"/>
      <c r="AL9" s="37"/>
      <c r="AM9" s="11"/>
      <c r="AN9" s="11"/>
      <c r="AO9" s="11"/>
    </row>
    <row r="10" spans="1:41" ht="32.25" x14ac:dyDescent="0.5">
      <c r="A10" s="11"/>
      <c r="B10" s="11"/>
      <c r="C10" s="11"/>
      <c r="D10" s="11"/>
      <c r="E10" s="11"/>
      <c r="F10" s="11"/>
      <c r="G10" s="229"/>
      <c r="H10" s="229"/>
      <c r="I10" s="227"/>
      <c r="J10" s="228"/>
      <c r="K10" s="228"/>
      <c r="L10" s="228"/>
      <c r="M10" s="228"/>
      <c r="N10" s="228"/>
      <c r="O10" s="230"/>
      <c r="P10" s="231"/>
      <c r="Q10" s="225"/>
      <c r="R10" s="224"/>
      <c r="S10" s="232"/>
      <c r="T10" s="37"/>
      <c r="U10" s="37"/>
      <c r="V10" s="37"/>
      <c r="W10" s="37"/>
      <c r="X10" s="42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1"/>
      <c r="AL10" s="37"/>
      <c r="AM10" s="11"/>
      <c r="AN10" s="11"/>
      <c r="AO10" s="11"/>
    </row>
    <row r="11" spans="1:41" ht="32.25" x14ac:dyDescent="0.5">
      <c r="A11" s="64"/>
      <c r="B11" s="64"/>
      <c r="C11" s="64"/>
      <c r="D11" s="64"/>
      <c r="E11" s="64"/>
      <c r="F11" s="64"/>
      <c r="G11" s="227"/>
      <c r="H11" s="227"/>
      <c r="I11" s="233"/>
      <c r="J11" s="233"/>
      <c r="K11" s="233"/>
      <c r="L11" s="224" t="s">
        <v>12</v>
      </c>
      <c r="M11" s="224"/>
      <c r="N11" s="224"/>
      <c r="O11" s="224"/>
      <c r="P11" s="228"/>
      <c r="Q11" s="226"/>
      <c r="R11" s="226"/>
      <c r="S11" s="226"/>
      <c r="U11" s="37"/>
      <c r="V11" s="37"/>
      <c r="W11" s="37"/>
      <c r="X11" s="37"/>
      <c r="Y11" s="37"/>
      <c r="Z11" s="37"/>
      <c r="AA11" s="37"/>
      <c r="AB11" s="37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22.5" x14ac:dyDescent="0.3">
      <c r="A12" s="64"/>
      <c r="B12" s="64"/>
      <c r="C12" s="64"/>
      <c r="D12" s="64"/>
      <c r="E12" s="64"/>
      <c r="F12" s="64"/>
      <c r="G12" s="36"/>
      <c r="H12" s="36"/>
      <c r="I12" s="79"/>
      <c r="J12" s="79"/>
      <c r="K12" s="79"/>
      <c r="L12" s="44"/>
      <c r="M12" s="44"/>
      <c r="N12" s="44"/>
      <c r="O12" s="44"/>
      <c r="P12" s="37"/>
      <c r="U12" s="37"/>
      <c r="V12" s="37"/>
      <c r="W12" s="37"/>
      <c r="X12" s="37"/>
      <c r="Y12" s="37"/>
      <c r="Z12" s="37"/>
      <c r="AA12" s="37"/>
      <c r="AB12" s="37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1" ht="22.5" x14ac:dyDescent="0.3">
      <c r="A13" s="64"/>
      <c r="B13" s="64"/>
      <c r="C13" s="64"/>
      <c r="D13" s="64"/>
      <c r="E13" s="64"/>
      <c r="F13" s="64"/>
      <c r="G13" s="36"/>
      <c r="H13" s="36"/>
      <c r="I13" s="79"/>
      <c r="J13" s="79"/>
      <c r="K13" s="79"/>
      <c r="L13" s="44"/>
      <c r="M13" s="44"/>
      <c r="N13" s="44"/>
      <c r="O13" s="44"/>
      <c r="P13" s="37"/>
      <c r="U13" s="37"/>
      <c r="V13" s="37"/>
      <c r="W13" s="37"/>
      <c r="X13" s="37"/>
      <c r="Y13" s="37"/>
      <c r="Z13" s="37"/>
      <c r="AA13" s="37"/>
      <c r="AB13" s="37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22.5" x14ac:dyDescent="0.3">
      <c r="A14" s="64"/>
      <c r="B14" s="64"/>
      <c r="C14" s="64"/>
      <c r="D14" s="64"/>
      <c r="E14" s="64"/>
      <c r="F14" s="64"/>
      <c r="G14" s="36"/>
      <c r="H14" s="36"/>
      <c r="I14" s="79"/>
      <c r="J14" s="79"/>
      <c r="K14" s="79"/>
      <c r="L14" s="44"/>
      <c r="M14" s="44"/>
      <c r="N14" s="44"/>
      <c r="O14" s="44"/>
      <c r="P14" s="37"/>
      <c r="U14" s="37"/>
      <c r="V14" s="37"/>
      <c r="W14" s="37"/>
      <c r="X14" s="37"/>
      <c r="Y14" s="37"/>
      <c r="Z14" s="37"/>
      <c r="AA14" s="37"/>
      <c r="AB14" s="37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22.5" x14ac:dyDescent="0.3">
      <c r="A15" s="44"/>
      <c r="B15" s="31"/>
      <c r="C15" s="31"/>
      <c r="D15" s="31"/>
      <c r="E15" s="36"/>
      <c r="F15" s="36"/>
      <c r="G15" s="36"/>
      <c r="H15" s="36"/>
      <c r="I15" s="79"/>
      <c r="J15" s="79"/>
      <c r="K15" s="79"/>
      <c r="L15" s="44"/>
      <c r="M15" s="44"/>
      <c r="N15" s="44"/>
      <c r="O15" s="44"/>
      <c r="P15" s="37"/>
      <c r="U15" s="37"/>
      <c r="V15" s="37"/>
      <c r="W15" s="37"/>
      <c r="X15" s="37"/>
      <c r="Y15" s="37"/>
      <c r="Z15" s="37"/>
      <c r="AA15" s="37"/>
      <c r="AB15" s="37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ht="22.5" x14ac:dyDescent="0.3">
      <c r="A16" s="44" t="s">
        <v>11</v>
      </c>
      <c r="B16" s="368"/>
      <c r="F16" s="36"/>
      <c r="G16" s="36"/>
      <c r="H16" s="36"/>
      <c r="I16" s="79"/>
      <c r="J16" s="79"/>
      <c r="K16" s="79"/>
      <c r="L16" s="44"/>
      <c r="M16" s="44"/>
      <c r="N16" s="44"/>
      <c r="O16" s="44"/>
      <c r="P16" s="37"/>
      <c r="U16" s="37"/>
      <c r="V16" s="37"/>
      <c r="W16" s="37"/>
      <c r="X16" s="37"/>
      <c r="Y16" s="37"/>
      <c r="Z16" s="37"/>
      <c r="AA16" s="37"/>
      <c r="AB16" s="37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22.5" x14ac:dyDescent="0.3">
      <c r="A17" s="45" t="s">
        <v>47</v>
      </c>
      <c r="B17" s="37"/>
      <c r="C17" s="37"/>
      <c r="D17" s="36"/>
      <c r="E17" s="36"/>
      <c r="F17" s="36"/>
      <c r="G17" s="36"/>
      <c r="H17" s="36"/>
      <c r="I17" s="79"/>
      <c r="J17" s="79"/>
      <c r="K17" s="79"/>
      <c r="L17" s="37"/>
      <c r="M17" s="37"/>
      <c r="N17" s="37"/>
      <c r="O17" s="37"/>
      <c r="P17" s="37"/>
      <c r="Q17" s="43"/>
      <c r="R17" s="43"/>
      <c r="S17" s="43"/>
      <c r="T17" s="43"/>
      <c r="U17" s="37"/>
      <c r="V17" s="37"/>
      <c r="W17" s="37"/>
      <c r="X17" s="37"/>
      <c r="Y17" s="37"/>
      <c r="Z17" s="37"/>
      <c r="AA17" s="37"/>
      <c r="AB17" s="37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22.5" x14ac:dyDescent="0.3">
      <c r="A18" s="45"/>
      <c r="B18" s="37"/>
      <c r="C18" s="37"/>
      <c r="D18" s="36"/>
      <c r="E18" s="36"/>
      <c r="F18" s="36"/>
      <c r="G18" s="36"/>
      <c r="H18" s="36"/>
      <c r="I18" s="79"/>
      <c r="J18" s="79"/>
      <c r="K18" s="79"/>
      <c r="L18" s="37"/>
      <c r="M18" s="37"/>
      <c r="N18" s="37"/>
      <c r="O18" s="37"/>
      <c r="P18" s="37"/>
      <c r="Q18" s="43"/>
      <c r="R18" s="43"/>
      <c r="S18" s="43"/>
      <c r="T18" s="43"/>
      <c r="U18" s="37"/>
      <c r="V18" s="37"/>
      <c r="W18" s="37"/>
      <c r="X18" s="37"/>
      <c r="Y18" s="37"/>
      <c r="Z18" s="37"/>
      <c r="AA18" s="37"/>
      <c r="AB18" s="37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28.5" x14ac:dyDescent="0.45">
      <c r="A19" s="1483" t="s">
        <v>14</v>
      </c>
      <c r="B19" s="1484"/>
      <c r="C19" s="1484"/>
      <c r="D19" s="1484"/>
      <c r="E19" s="1484"/>
      <c r="F19" s="1484"/>
      <c r="G19" s="1485"/>
      <c r="H19" s="1486" t="s">
        <v>15</v>
      </c>
      <c r="I19" s="1487"/>
      <c r="J19" s="1487"/>
      <c r="K19" s="1487"/>
      <c r="L19" s="1487"/>
      <c r="M19" s="1487"/>
      <c r="N19" s="1487"/>
      <c r="O19" s="1487"/>
      <c r="P19" s="1487"/>
      <c r="Q19" s="1487"/>
      <c r="R19" s="1487"/>
      <c r="S19" s="1487"/>
      <c r="T19" s="1487"/>
      <c r="U19" s="1487"/>
      <c r="V19" s="1487"/>
      <c r="W19" s="1487"/>
      <c r="X19" s="1487"/>
      <c r="Y19" s="1487"/>
      <c r="Z19" s="1488"/>
      <c r="AA19" s="243"/>
      <c r="AB19" s="1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</row>
    <row r="20" spans="1:41" ht="31.5" x14ac:dyDescent="0.5">
      <c r="A20" s="1130" t="s">
        <v>16</v>
      </c>
      <c r="B20" s="1195"/>
      <c r="C20" s="1196"/>
      <c r="D20" s="1197"/>
      <c r="E20" s="1198"/>
      <c r="F20" s="587">
        <v>0</v>
      </c>
      <c r="G20" s="588">
        <v>0</v>
      </c>
      <c r="H20" s="1199" t="s">
        <v>17</v>
      </c>
      <c r="I20" s="1200" t="s">
        <v>17</v>
      </c>
      <c r="J20" s="1200" t="s">
        <v>17</v>
      </c>
      <c r="K20" s="1201">
        <v>0.33680555555555558</v>
      </c>
      <c r="L20" s="1201">
        <v>0.37847222222222221</v>
      </c>
      <c r="M20" s="1201">
        <v>0.4201388888888889</v>
      </c>
      <c r="N20" s="1201">
        <v>0.46180555555555558</v>
      </c>
      <c r="O20" s="1201">
        <v>0.50347222222222221</v>
      </c>
      <c r="P20" s="1201">
        <v>0.54513888888888884</v>
      </c>
      <c r="Q20" s="1201">
        <v>0.58680555555555558</v>
      </c>
      <c r="R20" s="1201">
        <v>0.62847222222222221</v>
      </c>
      <c r="S20" s="1201">
        <v>0.67013888888888884</v>
      </c>
      <c r="T20" s="1201">
        <v>0.71180555555555558</v>
      </c>
      <c r="U20" s="1201">
        <v>0.75347222222222221</v>
      </c>
      <c r="V20" s="1201">
        <v>0.79513888888888884</v>
      </c>
      <c r="W20" s="1201">
        <v>0.83680555555555558</v>
      </c>
      <c r="X20" s="1201">
        <v>0.89930555555555558</v>
      </c>
      <c r="Y20" s="1201">
        <v>0.92013888888888884</v>
      </c>
      <c r="Z20" s="1202">
        <v>0.96180555555555558</v>
      </c>
      <c r="AA20" s="548"/>
    </row>
    <row r="21" spans="1:41" ht="31.5" x14ac:dyDescent="0.5">
      <c r="A21" s="1130" t="s">
        <v>18</v>
      </c>
      <c r="B21" s="1132"/>
      <c r="C21" s="575">
        <v>6.9444444444444447E-4</v>
      </c>
      <c r="D21" s="576"/>
      <c r="E21" s="577"/>
      <c r="F21" s="577">
        <v>0.30099999999999999</v>
      </c>
      <c r="G21" s="578">
        <v>0.30099999999999999</v>
      </c>
      <c r="H21" s="923" t="s">
        <v>17</v>
      </c>
      <c r="I21" s="924" t="s">
        <v>17</v>
      </c>
      <c r="J21" s="924" t="s">
        <v>17</v>
      </c>
      <c r="K21" s="930">
        <v>0.33750000000000002</v>
      </c>
      <c r="L21" s="930">
        <v>0.37916666666666665</v>
      </c>
      <c r="M21" s="930">
        <v>0.42083333333333334</v>
      </c>
      <c r="N21" s="930">
        <v>0.46250000000000002</v>
      </c>
      <c r="O21" s="930">
        <v>0.50416666666666665</v>
      </c>
      <c r="P21" s="930">
        <v>0.54583333333333328</v>
      </c>
      <c r="Q21" s="930">
        <v>0.58750000000000002</v>
      </c>
      <c r="R21" s="930">
        <v>0.62916666666666665</v>
      </c>
      <c r="S21" s="930">
        <v>0.67083333333333328</v>
      </c>
      <c r="T21" s="930">
        <v>0.71250000000000002</v>
      </c>
      <c r="U21" s="930">
        <v>0.75416666666666665</v>
      </c>
      <c r="V21" s="930">
        <v>0.79583333333333328</v>
      </c>
      <c r="W21" s="930">
        <v>0.83750000000000002</v>
      </c>
      <c r="X21" s="930">
        <v>0.9</v>
      </c>
      <c r="Y21" s="930">
        <v>0.92083333333333328</v>
      </c>
      <c r="Z21" s="936">
        <v>0.96180555555555558</v>
      </c>
      <c r="AA21" s="548"/>
    </row>
    <row r="22" spans="1:41" ht="31.5" x14ac:dyDescent="0.5">
      <c r="A22" s="1130" t="s">
        <v>19</v>
      </c>
      <c r="B22" s="1132"/>
      <c r="C22" s="575">
        <f t="shared" ref="C22:C34" si="0">SUM(K21-K20)</f>
        <v>6.9444444444444198E-4</v>
      </c>
      <c r="D22" s="576"/>
      <c r="E22" s="577"/>
      <c r="F22" s="577">
        <v>0.433</v>
      </c>
      <c r="G22" s="578">
        <v>0.433</v>
      </c>
      <c r="H22" s="923" t="s">
        <v>17</v>
      </c>
      <c r="I22" s="924" t="s">
        <v>17</v>
      </c>
      <c r="J22" s="924" t="s">
        <v>17</v>
      </c>
      <c r="K22" s="929">
        <v>0.33819444444444446</v>
      </c>
      <c r="L22" s="929">
        <v>0.37986111111111109</v>
      </c>
      <c r="M22" s="929">
        <v>0.42152777777777778</v>
      </c>
      <c r="N22" s="929">
        <v>0.46319444444444446</v>
      </c>
      <c r="O22" s="929">
        <v>0.50486111111111109</v>
      </c>
      <c r="P22" s="929">
        <v>0.54652777777777772</v>
      </c>
      <c r="Q22" s="929">
        <v>0.58819444444444446</v>
      </c>
      <c r="R22" s="929">
        <v>0.62986111111111109</v>
      </c>
      <c r="S22" s="929">
        <v>0.67152777777777772</v>
      </c>
      <c r="T22" s="929">
        <v>0.71319444444444446</v>
      </c>
      <c r="U22" s="929">
        <v>0.75486111111111109</v>
      </c>
      <c r="V22" s="929">
        <v>0.79652777777777772</v>
      </c>
      <c r="W22" s="929">
        <v>0.83819444444444446</v>
      </c>
      <c r="X22" s="929">
        <v>0.90069444444444446</v>
      </c>
      <c r="Y22" s="929">
        <v>0.92152777777777772</v>
      </c>
      <c r="Z22" s="935">
        <v>0.96319444444444446</v>
      </c>
      <c r="AA22" s="548"/>
    </row>
    <row r="23" spans="1:41" ht="31.5" x14ac:dyDescent="0.5">
      <c r="A23" s="1130" t="s">
        <v>20</v>
      </c>
      <c r="B23" s="1132"/>
      <c r="C23" s="575">
        <f t="shared" si="0"/>
        <v>6.9444444444444198E-4</v>
      </c>
      <c r="D23" s="576"/>
      <c r="E23" s="577"/>
      <c r="F23" s="577">
        <v>0.432</v>
      </c>
      <c r="G23" s="578">
        <v>0.432</v>
      </c>
      <c r="H23" s="1124" t="s">
        <v>17</v>
      </c>
      <c r="I23" s="1119" t="s">
        <v>17</v>
      </c>
      <c r="J23" s="1119" t="s">
        <v>17</v>
      </c>
      <c r="K23" s="930">
        <v>0.33958333333333335</v>
      </c>
      <c r="L23" s="930">
        <v>0.38124999999999998</v>
      </c>
      <c r="M23" s="930">
        <v>0.42291666666666666</v>
      </c>
      <c r="N23" s="930">
        <v>0.46458333333333335</v>
      </c>
      <c r="O23" s="930">
        <v>0.50624999999999998</v>
      </c>
      <c r="P23" s="930">
        <v>0.54791666666666672</v>
      </c>
      <c r="Q23" s="930">
        <v>0.58958333333333335</v>
      </c>
      <c r="R23" s="930">
        <v>0.63124999999999998</v>
      </c>
      <c r="S23" s="930">
        <v>0.67291666666666672</v>
      </c>
      <c r="T23" s="930">
        <v>0.71458333333333335</v>
      </c>
      <c r="U23" s="930">
        <v>0.75624999999999998</v>
      </c>
      <c r="V23" s="930">
        <v>0.79791666666666672</v>
      </c>
      <c r="W23" s="930">
        <v>0.83958333333333335</v>
      </c>
      <c r="X23" s="930">
        <v>0.90208333333333335</v>
      </c>
      <c r="Y23" s="930">
        <v>0.92291666666666672</v>
      </c>
      <c r="Z23" s="936">
        <v>0.96388888888888891</v>
      </c>
      <c r="AA23" s="548"/>
    </row>
    <row r="24" spans="1:41" ht="31.5" x14ac:dyDescent="0.5">
      <c r="A24" s="1130" t="s">
        <v>21</v>
      </c>
      <c r="B24" s="1132"/>
      <c r="C24" s="575">
        <f t="shared" si="0"/>
        <v>1.388888888888884E-3</v>
      </c>
      <c r="D24" s="576"/>
      <c r="E24" s="577"/>
      <c r="F24" s="577">
        <v>0.36299999999999999</v>
      </c>
      <c r="G24" s="578">
        <v>0.36299999999999999</v>
      </c>
      <c r="H24" s="1124" t="s">
        <v>17</v>
      </c>
      <c r="I24" s="1119" t="s">
        <v>17</v>
      </c>
      <c r="J24" s="1119" t="s">
        <v>17</v>
      </c>
      <c r="K24" s="929">
        <v>0.34027777777777779</v>
      </c>
      <c r="L24" s="929">
        <v>0.38194444444444442</v>
      </c>
      <c r="M24" s="929">
        <v>0.4236111111111111</v>
      </c>
      <c r="N24" s="929">
        <v>0.46527777777777779</v>
      </c>
      <c r="O24" s="929">
        <v>0.50694444444444442</v>
      </c>
      <c r="P24" s="929">
        <v>0.54861111111111116</v>
      </c>
      <c r="Q24" s="929">
        <v>0.59027777777777779</v>
      </c>
      <c r="R24" s="929">
        <v>0.63194444444444442</v>
      </c>
      <c r="S24" s="929">
        <v>0.67361111111111116</v>
      </c>
      <c r="T24" s="929">
        <v>0.71527777777777779</v>
      </c>
      <c r="U24" s="929">
        <v>0.75694444444444442</v>
      </c>
      <c r="V24" s="929">
        <v>0.79861111111111116</v>
      </c>
      <c r="W24" s="929">
        <v>0.84027777777777779</v>
      </c>
      <c r="X24" s="929">
        <v>0.90277777777777779</v>
      </c>
      <c r="Y24" s="929">
        <v>0.92361111111111116</v>
      </c>
      <c r="Z24" s="935">
        <v>0.96458333333333335</v>
      </c>
      <c r="AA24" s="548"/>
    </row>
    <row r="25" spans="1:41" ht="31.5" x14ac:dyDescent="0.5">
      <c r="A25" s="1130" t="s">
        <v>22</v>
      </c>
      <c r="B25" s="1133"/>
      <c r="C25" s="575">
        <f t="shared" si="0"/>
        <v>6.9444444444444198E-4</v>
      </c>
      <c r="D25" s="576"/>
      <c r="E25" s="577"/>
      <c r="F25" s="577">
        <v>0.66700000000000004</v>
      </c>
      <c r="G25" s="578">
        <v>0.66700000000000004</v>
      </c>
      <c r="H25" s="1124" t="s">
        <v>17</v>
      </c>
      <c r="I25" s="1119" t="s">
        <v>17</v>
      </c>
      <c r="J25" s="1119" t="s">
        <v>17</v>
      </c>
      <c r="K25" s="930">
        <v>0.34236111111111112</v>
      </c>
      <c r="L25" s="930">
        <v>0.3840277777777778</v>
      </c>
      <c r="M25" s="930">
        <v>0.42569444444444443</v>
      </c>
      <c r="N25" s="930">
        <v>0.46666666666666667</v>
      </c>
      <c r="O25" s="930">
        <v>0.50902777777777775</v>
      </c>
      <c r="P25" s="930">
        <v>0.55069444444444449</v>
      </c>
      <c r="Q25" s="930">
        <v>0.59236111111111112</v>
      </c>
      <c r="R25" s="930">
        <v>0.63402777777777775</v>
      </c>
      <c r="S25" s="930">
        <v>0.67500000000000004</v>
      </c>
      <c r="T25" s="930">
        <v>0.71666666666666667</v>
      </c>
      <c r="U25" s="930">
        <v>0.7583333333333333</v>
      </c>
      <c r="V25" s="930">
        <v>0.8</v>
      </c>
      <c r="W25" s="930">
        <v>0.84236111111111112</v>
      </c>
      <c r="X25" s="930">
        <v>0.90486111111111112</v>
      </c>
      <c r="Y25" s="930">
        <v>0.92569444444444449</v>
      </c>
      <c r="Z25" s="936">
        <v>0.96527777777777779</v>
      </c>
      <c r="AA25" s="548"/>
    </row>
    <row r="26" spans="1:41" ht="31.5" x14ac:dyDescent="0.5">
      <c r="A26" s="1130" t="s">
        <v>23</v>
      </c>
      <c r="B26" s="1132"/>
      <c r="C26" s="575">
        <f t="shared" si="0"/>
        <v>2.0833333333333259E-3</v>
      </c>
      <c r="D26" s="576"/>
      <c r="E26" s="577"/>
      <c r="F26" s="577">
        <v>0.61799999999999999</v>
      </c>
      <c r="G26" s="578">
        <v>0.61799999999999999</v>
      </c>
      <c r="H26" s="1124" t="s">
        <v>17</v>
      </c>
      <c r="I26" s="1119" t="s">
        <v>17</v>
      </c>
      <c r="J26" s="1119" t="s">
        <v>17</v>
      </c>
      <c r="K26" s="929">
        <v>0.34305555555555556</v>
      </c>
      <c r="L26" s="929">
        <v>0.38472222222222224</v>
      </c>
      <c r="M26" s="929">
        <v>0.42638888888888887</v>
      </c>
      <c r="N26" s="929">
        <v>0.46805555555555556</v>
      </c>
      <c r="O26" s="929">
        <v>0.50972222222222219</v>
      </c>
      <c r="P26" s="929">
        <v>0.55138888888888893</v>
      </c>
      <c r="Q26" s="929">
        <v>0.59305555555555556</v>
      </c>
      <c r="R26" s="929">
        <v>0.63472222222222219</v>
      </c>
      <c r="S26" s="929">
        <v>0.67638888888888893</v>
      </c>
      <c r="T26" s="929">
        <v>0.71805555555555556</v>
      </c>
      <c r="U26" s="929">
        <v>0.75972222222222219</v>
      </c>
      <c r="V26" s="929">
        <v>0.80138888888888893</v>
      </c>
      <c r="W26" s="929">
        <v>0.84305555555555556</v>
      </c>
      <c r="X26" s="929">
        <v>0.90555555555555556</v>
      </c>
      <c r="Y26" s="929">
        <v>0.92638888888888893</v>
      </c>
      <c r="Z26" s="935">
        <v>0.96666666666666667</v>
      </c>
      <c r="AA26" s="548"/>
    </row>
    <row r="27" spans="1:41" ht="31.5" x14ac:dyDescent="0.5">
      <c r="A27" s="1130" t="s">
        <v>24</v>
      </c>
      <c r="B27" s="1132"/>
      <c r="C27" s="575">
        <f t="shared" si="0"/>
        <v>6.9444444444444198E-4</v>
      </c>
      <c r="D27" s="576"/>
      <c r="E27" s="577"/>
      <c r="F27" s="577">
        <v>0.45300000000000001</v>
      </c>
      <c r="G27" s="578">
        <v>0.45300000000000001</v>
      </c>
      <c r="H27" s="1124" t="s">
        <v>17</v>
      </c>
      <c r="I27" s="1119" t="s">
        <v>17</v>
      </c>
      <c r="J27" s="1119" t="s">
        <v>17</v>
      </c>
      <c r="K27" s="930">
        <v>0.34444444444444444</v>
      </c>
      <c r="L27" s="930">
        <v>0.38611111111111113</v>
      </c>
      <c r="M27" s="930">
        <v>0.42777777777777776</v>
      </c>
      <c r="N27" s="930">
        <v>0.46875</v>
      </c>
      <c r="O27" s="930">
        <v>0.51111111111111107</v>
      </c>
      <c r="P27" s="930">
        <v>0.55277777777777781</v>
      </c>
      <c r="Q27" s="930">
        <v>0.59444444444444444</v>
      </c>
      <c r="R27" s="930">
        <v>0.63611111111111107</v>
      </c>
      <c r="S27" s="930">
        <v>0.67777777777777781</v>
      </c>
      <c r="T27" s="930">
        <v>0.71944444444444444</v>
      </c>
      <c r="U27" s="930">
        <v>0.76041666666666663</v>
      </c>
      <c r="V27" s="930">
        <v>0.80208333333333337</v>
      </c>
      <c r="W27" s="930">
        <v>0.84444444444444444</v>
      </c>
      <c r="X27" s="930">
        <v>0.90694444444444444</v>
      </c>
      <c r="Y27" s="930">
        <v>0.92777777777777781</v>
      </c>
      <c r="Z27" s="936">
        <v>0.96736111111111112</v>
      </c>
      <c r="AA27" s="548"/>
    </row>
    <row r="28" spans="1:41" ht="31.5" x14ac:dyDescent="0.5">
      <c r="A28" s="1130" t="s">
        <v>25</v>
      </c>
      <c r="B28" s="1132"/>
      <c r="C28" s="575">
        <f t="shared" si="0"/>
        <v>1.388888888888884E-3</v>
      </c>
      <c r="D28" s="576"/>
      <c r="E28" s="577"/>
      <c r="F28" s="577">
        <v>0.45200000000000001</v>
      </c>
      <c r="G28" s="578">
        <v>0.45200000000000001</v>
      </c>
      <c r="H28" s="1124" t="s">
        <v>17</v>
      </c>
      <c r="I28" s="1119" t="s">
        <v>17</v>
      </c>
      <c r="J28" s="1119" t="s">
        <v>17</v>
      </c>
      <c r="K28" s="929">
        <v>0.34513888888888888</v>
      </c>
      <c r="L28" s="929">
        <v>0.38680555555555557</v>
      </c>
      <c r="M28" s="929">
        <v>0.4284722222222222</v>
      </c>
      <c r="N28" s="929">
        <v>0.47013888888888888</v>
      </c>
      <c r="O28" s="929">
        <v>0.51180555555555551</v>
      </c>
      <c r="P28" s="929">
        <v>0.55347222222222225</v>
      </c>
      <c r="Q28" s="929">
        <v>0.59513888888888888</v>
      </c>
      <c r="R28" s="929">
        <v>0.63680555555555551</v>
      </c>
      <c r="S28" s="929">
        <v>0.67847222222222225</v>
      </c>
      <c r="T28" s="929">
        <v>0.72013888888888888</v>
      </c>
      <c r="U28" s="929">
        <v>0.76180555555555551</v>
      </c>
      <c r="V28" s="929">
        <v>0.80347222222222225</v>
      </c>
      <c r="W28" s="929">
        <v>0.84513888888888888</v>
      </c>
      <c r="X28" s="929">
        <v>0.90763888888888888</v>
      </c>
      <c r="Y28" s="929">
        <v>0.92847222222222225</v>
      </c>
      <c r="Z28" s="935">
        <v>0.96805555555555556</v>
      </c>
      <c r="AA28" s="548"/>
    </row>
    <row r="29" spans="1:41" ht="31.5" x14ac:dyDescent="0.5">
      <c r="A29" s="1130" t="s">
        <v>26</v>
      </c>
      <c r="B29" s="1132"/>
      <c r="C29" s="575">
        <f t="shared" si="0"/>
        <v>6.9444444444444198E-4</v>
      </c>
      <c r="D29" s="576"/>
      <c r="E29" s="577"/>
      <c r="F29" s="577">
        <v>0.63500000000000001</v>
      </c>
      <c r="G29" s="578">
        <v>0.63500000000000001</v>
      </c>
      <c r="H29" s="1124" t="s">
        <v>17</v>
      </c>
      <c r="I29" s="1119" t="s">
        <v>17</v>
      </c>
      <c r="J29" s="1119" t="s">
        <v>17</v>
      </c>
      <c r="K29" s="930">
        <v>0.34722222222222221</v>
      </c>
      <c r="L29" s="930">
        <v>0.3888888888888889</v>
      </c>
      <c r="M29" s="930">
        <v>0.43055555555555558</v>
      </c>
      <c r="N29" s="930">
        <v>0.47152777777777777</v>
      </c>
      <c r="O29" s="930">
        <v>0.51388888888888884</v>
      </c>
      <c r="P29" s="930">
        <v>0.55555555555555558</v>
      </c>
      <c r="Q29" s="930">
        <v>0.59722222222222221</v>
      </c>
      <c r="R29" s="930">
        <v>0.63888888888888884</v>
      </c>
      <c r="S29" s="930">
        <v>0.68055555555555558</v>
      </c>
      <c r="T29" s="930">
        <v>0.72222222222222221</v>
      </c>
      <c r="U29" s="930">
        <v>0.7631944444444444</v>
      </c>
      <c r="V29" s="930">
        <v>0.80486111111111114</v>
      </c>
      <c r="W29" s="930">
        <v>0.84722222222222221</v>
      </c>
      <c r="X29" s="930">
        <v>0.90972222222222221</v>
      </c>
      <c r="Y29" s="930">
        <v>0.93055555555555558</v>
      </c>
      <c r="Z29" s="936">
        <v>0.96944444444444444</v>
      </c>
      <c r="AA29" s="548"/>
    </row>
    <row r="30" spans="1:41" ht="31.5" x14ac:dyDescent="0.5">
      <c r="A30" s="1130" t="s">
        <v>27</v>
      </c>
      <c r="B30" s="1132"/>
      <c r="C30" s="575">
        <f t="shared" si="0"/>
        <v>2.0833333333333259E-3</v>
      </c>
      <c r="D30" s="576"/>
      <c r="E30" s="577"/>
      <c r="F30" s="577">
        <v>0.63900000000000001</v>
      </c>
      <c r="G30" s="578">
        <v>0.63900000000000001</v>
      </c>
      <c r="H30" s="1124" t="s">
        <v>17</v>
      </c>
      <c r="I30" s="1119" t="s">
        <v>17</v>
      </c>
      <c r="J30" s="1119" t="s">
        <v>17</v>
      </c>
      <c r="K30" s="929">
        <v>0.34861111111111109</v>
      </c>
      <c r="L30" s="929">
        <v>0.39027777777777778</v>
      </c>
      <c r="M30" s="929">
        <v>0.43194444444444446</v>
      </c>
      <c r="N30" s="929">
        <v>0.47291666666666665</v>
      </c>
      <c r="O30" s="929">
        <v>0.51527777777777772</v>
      </c>
      <c r="P30" s="929">
        <v>0.55694444444444446</v>
      </c>
      <c r="Q30" s="929">
        <v>0.59861111111111109</v>
      </c>
      <c r="R30" s="929">
        <v>0.64027777777777772</v>
      </c>
      <c r="S30" s="929">
        <v>0.68194444444444446</v>
      </c>
      <c r="T30" s="929">
        <v>0.72361111111111109</v>
      </c>
      <c r="U30" s="929">
        <v>0.76458333333333328</v>
      </c>
      <c r="V30" s="929">
        <v>0.80625000000000002</v>
      </c>
      <c r="W30" s="929">
        <v>0.84861111111111109</v>
      </c>
      <c r="X30" s="929">
        <v>0.91111111111111109</v>
      </c>
      <c r="Y30" s="929">
        <v>0.93194444444444446</v>
      </c>
      <c r="Z30" s="935">
        <v>0.97083333333333333</v>
      </c>
      <c r="AA30" s="548"/>
    </row>
    <row r="31" spans="1:41" ht="31.5" x14ac:dyDescent="0.5">
      <c r="A31" s="1130" t="s">
        <v>28</v>
      </c>
      <c r="B31" s="1132"/>
      <c r="C31" s="575">
        <f t="shared" si="0"/>
        <v>1.388888888888884E-3</v>
      </c>
      <c r="D31" s="576"/>
      <c r="E31" s="577"/>
      <c r="F31" s="577">
        <v>0.78500000000000003</v>
      </c>
      <c r="G31" s="578">
        <v>0.78500000000000003</v>
      </c>
      <c r="H31" s="1124" t="s">
        <v>17</v>
      </c>
      <c r="I31" s="1119" t="s">
        <v>17</v>
      </c>
      <c r="J31" s="1119" t="s">
        <v>17</v>
      </c>
      <c r="K31" s="930">
        <v>0.35</v>
      </c>
      <c r="L31" s="930">
        <v>0.39166666666666666</v>
      </c>
      <c r="M31" s="930">
        <v>0.43333333333333335</v>
      </c>
      <c r="N31" s="930">
        <v>0.47499999999999998</v>
      </c>
      <c r="O31" s="930">
        <v>0.51666666666666672</v>
      </c>
      <c r="P31" s="930">
        <v>0.55833333333333335</v>
      </c>
      <c r="Q31" s="930">
        <v>0.6</v>
      </c>
      <c r="R31" s="930">
        <v>0.64166666666666672</v>
      </c>
      <c r="S31" s="930">
        <v>0.68333333333333335</v>
      </c>
      <c r="T31" s="930">
        <v>0.72499999999999998</v>
      </c>
      <c r="U31" s="930">
        <v>0.76666666666666672</v>
      </c>
      <c r="V31" s="930">
        <v>0.80833333333333335</v>
      </c>
      <c r="W31" s="930">
        <v>0.85</v>
      </c>
      <c r="X31" s="930">
        <v>0.91249999999999998</v>
      </c>
      <c r="Y31" s="930">
        <v>0.93333333333333335</v>
      </c>
      <c r="Z31" s="936">
        <v>0.97222222222222221</v>
      </c>
      <c r="AA31" s="548"/>
    </row>
    <row r="32" spans="1:41" ht="31.5" x14ac:dyDescent="0.5">
      <c r="A32" s="1130" t="s">
        <v>29</v>
      </c>
      <c r="B32" s="1132"/>
      <c r="C32" s="575">
        <f t="shared" si="0"/>
        <v>1.388888888888884E-3</v>
      </c>
      <c r="D32" s="579">
        <v>0</v>
      </c>
      <c r="E32" s="577">
        <v>0</v>
      </c>
      <c r="F32" s="577">
        <v>0.57799999999999996</v>
      </c>
      <c r="G32" s="578">
        <v>0.57799999999999996</v>
      </c>
      <c r="H32" s="1125">
        <v>0.2361111111111111</v>
      </c>
      <c r="I32" s="1120">
        <v>0.26805555555555555</v>
      </c>
      <c r="J32" s="1120">
        <v>0.31597222222222221</v>
      </c>
      <c r="K32" s="929">
        <v>0.35138888888888886</v>
      </c>
      <c r="L32" s="929">
        <v>0.39305555555555555</v>
      </c>
      <c r="M32" s="929">
        <v>0.43472222222222223</v>
      </c>
      <c r="N32" s="929">
        <v>0.47569444444444442</v>
      </c>
      <c r="O32" s="929">
        <v>0.5180555555555556</v>
      </c>
      <c r="P32" s="929">
        <v>0.55972222222222223</v>
      </c>
      <c r="Q32" s="929">
        <v>0.60138888888888886</v>
      </c>
      <c r="R32" s="929">
        <v>0.6430555555555556</v>
      </c>
      <c r="S32" s="929">
        <v>0.68402777777777779</v>
      </c>
      <c r="T32" s="929">
        <v>0.72569444444444442</v>
      </c>
      <c r="U32" s="929">
        <v>0.76736111111111116</v>
      </c>
      <c r="V32" s="929">
        <v>0.80902777777777779</v>
      </c>
      <c r="W32" s="929">
        <v>0.85138888888888886</v>
      </c>
      <c r="X32" s="929">
        <v>0.91388888888888886</v>
      </c>
      <c r="Y32" s="929">
        <v>0.93472222222222223</v>
      </c>
      <c r="Z32" s="935">
        <v>0.97291666666666665</v>
      </c>
      <c r="AA32" s="548"/>
    </row>
    <row r="33" spans="1:27" ht="31.5" x14ac:dyDescent="0.5">
      <c r="A33" s="1130" t="s">
        <v>30</v>
      </c>
      <c r="B33" s="1134">
        <f>SUM(H33-H32)</f>
        <v>0</v>
      </c>
      <c r="C33" s="575">
        <f t="shared" si="0"/>
        <v>1.388888888888884E-3</v>
      </c>
      <c r="D33" s="579">
        <v>0.35099999999999998</v>
      </c>
      <c r="E33" s="577">
        <v>0.35099999999999998</v>
      </c>
      <c r="F33" s="577">
        <v>0.35099999999999998</v>
      </c>
      <c r="G33" s="578">
        <v>0.35099999999999998</v>
      </c>
      <c r="H33" s="1125">
        <v>0.2361111111111111</v>
      </c>
      <c r="I33" s="1120">
        <v>0.26805555555555555</v>
      </c>
      <c r="J33" s="1120">
        <v>0.31597222222222221</v>
      </c>
      <c r="K33" s="930">
        <v>0.35208333333333336</v>
      </c>
      <c r="L33" s="930">
        <v>0.39374999999999999</v>
      </c>
      <c r="M33" s="930">
        <v>0.43541666666666667</v>
      </c>
      <c r="N33" s="930">
        <v>0.47638888888888886</v>
      </c>
      <c r="O33" s="930">
        <v>0.51875000000000004</v>
      </c>
      <c r="P33" s="930">
        <v>0.56041666666666667</v>
      </c>
      <c r="Q33" s="930">
        <v>0.6020833333333333</v>
      </c>
      <c r="R33" s="930">
        <v>0.64375000000000004</v>
      </c>
      <c r="S33" s="930">
        <v>0.68472222222222223</v>
      </c>
      <c r="T33" s="930">
        <v>0.72638888888888886</v>
      </c>
      <c r="U33" s="930">
        <v>0.7680555555555556</v>
      </c>
      <c r="V33" s="930">
        <v>0.80972222222222223</v>
      </c>
      <c r="W33" s="930">
        <v>0.8520833333333333</v>
      </c>
      <c r="X33" s="930">
        <v>0.9145833333333333</v>
      </c>
      <c r="Y33" s="930">
        <v>0.93541666666666667</v>
      </c>
      <c r="Z33" s="936">
        <v>0.97291666666666665</v>
      </c>
      <c r="AA33" s="548"/>
    </row>
    <row r="34" spans="1:27" ht="31.5" x14ac:dyDescent="0.5">
      <c r="A34" s="1131" t="s">
        <v>31</v>
      </c>
      <c r="B34" s="1135">
        <f>SUM(H34-H33)</f>
        <v>6.9444444444444198E-4</v>
      </c>
      <c r="C34" s="581">
        <f t="shared" si="0"/>
        <v>6.9444444444449749E-4</v>
      </c>
      <c r="D34" s="582">
        <v>0.33700000000000002</v>
      </c>
      <c r="E34" s="583">
        <v>0.33700000000000002</v>
      </c>
      <c r="F34" s="583">
        <v>0.33700000000000002</v>
      </c>
      <c r="G34" s="584">
        <v>0.33700000000000002</v>
      </c>
      <c r="H34" s="1125">
        <v>0.23680555555555555</v>
      </c>
      <c r="I34" s="1120">
        <v>0.26874999999999999</v>
      </c>
      <c r="J34" s="1120">
        <v>0.31666666666666665</v>
      </c>
      <c r="K34" s="929">
        <v>0.3527777777777778</v>
      </c>
      <c r="L34" s="929">
        <v>0.39444444444444443</v>
      </c>
      <c r="M34" s="929">
        <v>0.43611111111111112</v>
      </c>
      <c r="N34" s="929">
        <v>0.47708333333333336</v>
      </c>
      <c r="O34" s="929">
        <v>0.51944444444444449</v>
      </c>
      <c r="P34" s="929">
        <v>0.56111111111111112</v>
      </c>
      <c r="Q34" s="929">
        <v>0.60277777777777775</v>
      </c>
      <c r="R34" s="929">
        <v>0.64444444444444449</v>
      </c>
      <c r="S34" s="929">
        <v>0.68541666666666667</v>
      </c>
      <c r="T34" s="929">
        <v>0.7270833333333333</v>
      </c>
      <c r="U34" s="929">
        <v>0.76875000000000004</v>
      </c>
      <c r="V34" s="929">
        <v>0.81041666666666667</v>
      </c>
      <c r="W34" s="929">
        <v>0.85277777777777775</v>
      </c>
      <c r="X34" s="929">
        <v>0.91527777777777775</v>
      </c>
      <c r="Y34" s="929">
        <v>0.93611111111111112</v>
      </c>
      <c r="Z34" s="935">
        <v>0.97361111111111109</v>
      </c>
      <c r="AA34" s="548"/>
    </row>
    <row r="35" spans="1:27" ht="31.5" x14ac:dyDescent="0.5">
      <c r="A35" s="1130" t="s">
        <v>32</v>
      </c>
      <c r="B35" s="1136">
        <f>SUM(H35-H34)</f>
        <v>6.9444444444444198E-4</v>
      </c>
      <c r="C35" s="585">
        <f>SUM(K34-K33)</f>
        <v>6.9444444444444198E-4</v>
      </c>
      <c r="D35" s="586">
        <v>0.25</v>
      </c>
      <c r="E35" s="587">
        <v>0.25</v>
      </c>
      <c r="F35" s="587">
        <v>0.25</v>
      </c>
      <c r="G35" s="588">
        <v>0.253</v>
      </c>
      <c r="H35" s="938">
        <v>0.23749999999999999</v>
      </c>
      <c r="I35" s="1120">
        <v>0.26944444444444443</v>
      </c>
      <c r="J35" s="1120">
        <v>0.31736111111111109</v>
      </c>
      <c r="K35" s="930">
        <v>0.35347222222222224</v>
      </c>
      <c r="L35" s="930">
        <v>0.39513888888888887</v>
      </c>
      <c r="M35" s="930">
        <v>0.43680555555555556</v>
      </c>
      <c r="N35" s="930">
        <v>0.4777777777777778</v>
      </c>
      <c r="O35" s="930">
        <v>0.52013888888888893</v>
      </c>
      <c r="P35" s="930">
        <v>0.56180555555555556</v>
      </c>
      <c r="Q35" s="930">
        <v>0.60347222222222219</v>
      </c>
      <c r="R35" s="930">
        <v>0.64513888888888893</v>
      </c>
      <c r="S35" s="930">
        <v>0.68611111111111112</v>
      </c>
      <c r="T35" s="930">
        <v>0.72777777777777775</v>
      </c>
      <c r="U35" s="930">
        <v>0.76944444444444449</v>
      </c>
      <c r="V35" s="930">
        <v>0.81111111111111112</v>
      </c>
      <c r="W35" s="930">
        <v>0.85347222222222219</v>
      </c>
      <c r="X35" s="930">
        <v>0.91597222222222219</v>
      </c>
      <c r="Y35" s="930">
        <v>0.93680555555555556</v>
      </c>
      <c r="Z35" s="936">
        <v>0.97430555555555554</v>
      </c>
      <c r="AA35" s="548"/>
    </row>
    <row r="36" spans="1:27" ht="31.5" x14ac:dyDescent="0.5">
      <c r="A36" s="1130" t="s">
        <v>33</v>
      </c>
      <c r="B36" s="1134">
        <f t="shared" ref="B36:C50" si="1">SUM(H36-H35)</f>
        <v>1.3888888888889117E-3</v>
      </c>
      <c r="C36" s="580">
        <f t="shared" si="1"/>
        <v>1.388888888888884E-3</v>
      </c>
      <c r="D36" s="579">
        <v>0.58499999999999996</v>
      </c>
      <c r="E36" s="577">
        <v>0.58499999999999996</v>
      </c>
      <c r="F36" s="577">
        <v>0.58499999999999996</v>
      </c>
      <c r="G36" s="578">
        <v>0.59</v>
      </c>
      <c r="H36" s="937">
        <v>0.2388888888888889</v>
      </c>
      <c r="I36" s="1120">
        <v>0.27083333333333331</v>
      </c>
      <c r="J36" s="1120">
        <v>0.31874999999999998</v>
      </c>
      <c r="K36" s="929">
        <v>0.35416666666666669</v>
      </c>
      <c r="L36" s="929">
        <v>0.39583333333333331</v>
      </c>
      <c r="M36" s="929">
        <v>0.4375</v>
      </c>
      <c r="N36" s="929">
        <v>0.47916666666666669</v>
      </c>
      <c r="O36" s="929">
        <v>0.52083333333333337</v>
      </c>
      <c r="P36" s="929">
        <v>0.5625</v>
      </c>
      <c r="Q36" s="929">
        <v>0.60416666666666663</v>
      </c>
      <c r="R36" s="929">
        <v>0.64583333333333337</v>
      </c>
      <c r="S36" s="929">
        <v>0.6875</v>
      </c>
      <c r="T36" s="929">
        <v>0.72916666666666663</v>
      </c>
      <c r="U36" s="929">
        <v>0.77083333333333337</v>
      </c>
      <c r="V36" s="929">
        <v>0.8125</v>
      </c>
      <c r="W36" s="929">
        <v>0.85416666666666663</v>
      </c>
      <c r="X36" s="929">
        <v>0.91666666666666663</v>
      </c>
      <c r="Y36" s="929">
        <v>0.9375</v>
      </c>
      <c r="Z36" s="935">
        <v>0.97499999999999998</v>
      </c>
      <c r="AA36" s="548"/>
    </row>
    <row r="37" spans="1:27" ht="31.5" x14ac:dyDescent="0.5">
      <c r="A37" s="1130" t="s">
        <v>28</v>
      </c>
      <c r="B37" s="1134">
        <f t="shared" si="1"/>
        <v>1.388888888888884E-3</v>
      </c>
      <c r="C37" s="575">
        <f t="shared" ref="C37:C45" si="2">SUM(K36-K35)</f>
        <v>6.9444444444444198E-4</v>
      </c>
      <c r="D37" s="589">
        <v>0.82399999999999995</v>
      </c>
      <c r="E37" s="590">
        <v>0.82399999999999995</v>
      </c>
      <c r="F37" s="590">
        <v>0.82399999999999995</v>
      </c>
      <c r="G37" s="578"/>
      <c r="H37" s="938">
        <v>0.24027777777777778</v>
      </c>
      <c r="I37" s="1120">
        <v>0.2722222222222222</v>
      </c>
      <c r="J37" s="1120">
        <v>0.32083333333333336</v>
      </c>
      <c r="K37" s="930">
        <v>0.35625000000000001</v>
      </c>
      <c r="L37" s="930">
        <v>0.39791666666666664</v>
      </c>
      <c r="M37" s="930">
        <v>0.43958333333333333</v>
      </c>
      <c r="N37" s="930">
        <v>0.48055555555555557</v>
      </c>
      <c r="O37" s="930">
        <v>0.5229166666666667</v>
      </c>
      <c r="P37" s="930">
        <v>0.56458333333333333</v>
      </c>
      <c r="Q37" s="930">
        <v>0.60624999999999996</v>
      </c>
      <c r="R37" s="930">
        <v>0.6479166666666667</v>
      </c>
      <c r="S37" s="930">
        <v>0.68888888888888888</v>
      </c>
      <c r="T37" s="930">
        <v>0.73055555555555551</v>
      </c>
      <c r="U37" s="930">
        <v>0.77222222222222225</v>
      </c>
      <c r="V37" s="930">
        <v>0.81388888888888888</v>
      </c>
      <c r="W37" s="930">
        <v>0.85624999999999996</v>
      </c>
      <c r="X37" s="930">
        <v>0.91874999999999996</v>
      </c>
      <c r="Y37" s="930">
        <v>0.93958333333333333</v>
      </c>
      <c r="Z37" s="1126" t="s">
        <v>17</v>
      </c>
      <c r="AA37" s="548"/>
    </row>
    <row r="38" spans="1:27" ht="31.5" x14ac:dyDescent="0.5">
      <c r="A38" s="1130" t="s">
        <v>34</v>
      </c>
      <c r="B38" s="1134">
        <f t="shared" si="1"/>
        <v>6.9444444444444198E-4</v>
      </c>
      <c r="C38" s="575">
        <f t="shared" si="2"/>
        <v>2.0833333333333259E-3</v>
      </c>
      <c r="D38" s="579">
        <v>0.46400000000000002</v>
      </c>
      <c r="E38" s="577">
        <v>0.46400000000000002</v>
      </c>
      <c r="F38" s="577">
        <v>0.46400000000000002</v>
      </c>
      <c r="G38" s="578"/>
      <c r="H38" s="937">
        <v>0.24097222222222223</v>
      </c>
      <c r="I38" s="1120">
        <v>0.27291666666666664</v>
      </c>
      <c r="J38" s="1120">
        <v>0.3215277777777778</v>
      </c>
      <c r="K38" s="929">
        <v>0.35694444444444445</v>
      </c>
      <c r="L38" s="929">
        <v>0.39861111111111114</v>
      </c>
      <c r="M38" s="929">
        <v>0.44027777777777777</v>
      </c>
      <c r="N38" s="929">
        <v>0.48194444444444445</v>
      </c>
      <c r="O38" s="929">
        <v>0.52430555555555558</v>
      </c>
      <c r="P38" s="929">
        <v>0.56527777777777777</v>
      </c>
      <c r="Q38" s="929">
        <v>0.6069444444444444</v>
      </c>
      <c r="R38" s="929">
        <v>0.64930555555555558</v>
      </c>
      <c r="S38" s="929">
        <v>0.69027777777777777</v>
      </c>
      <c r="T38" s="929">
        <v>0.7319444444444444</v>
      </c>
      <c r="U38" s="929">
        <v>0.77361111111111114</v>
      </c>
      <c r="V38" s="929">
        <v>0.81527777777777777</v>
      </c>
      <c r="W38" s="929">
        <v>0.8569444444444444</v>
      </c>
      <c r="X38" s="929">
        <v>0.9194444444444444</v>
      </c>
      <c r="Y38" s="929">
        <v>0.94027777777777777</v>
      </c>
      <c r="Z38" s="1126" t="s">
        <v>17</v>
      </c>
      <c r="AA38" s="548"/>
    </row>
    <row r="39" spans="1:27" ht="31.5" x14ac:dyDescent="0.5">
      <c r="A39" s="1130" t="s">
        <v>35</v>
      </c>
      <c r="B39" s="1134">
        <f t="shared" si="1"/>
        <v>6.9444444444444198E-4</v>
      </c>
      <c r="C39" s="575">
        <f t="shared" si="2"/>
        <v>6.9444444444444198E-4</v>
      </c>
      <c r="D39" s="579">
        <v>0.57499999999999996</v>
      </c>
      <c r="E39" s="577">
        <v>0.57499999999999996</v>
      </c>
      <c r="F39" s="577">
        <v>0.57499999999999996</v>
      </c>
      <c r="G39" s="578"/>
      <c r="H39" s="938">
        <v>0.24166666666666667</v>
      </c>
      <c r="I39" s="1120">
        <v>0.27361111111111114</v>
      </c>
      <c r="J39" s="1120">
        <v>0.32291666666666669</v>
      </c>
      <c r="K39" s="930">
        <v>0.35833333333333334</v>
      </c>
      <c r="L39" s="930">
        <v>0.4</v>
      </c>
      <c r="M39" s="930">
        <v>0.44166666666666665</v>
      </c>
      <c r="N39" s="930">
        <v>0.48333333333333334</v>
      </c>
      <c r="O39" s="930">
        <v>0.52500000000000002</v>
      </c>
      <c r="P39" s="930">
        <v>0.56666666666666665</v>
      </c>
      <c r="Q39" s="930">
        <v>0.60833333333333328</v>
      </c>
      <c r="R39" s="930">
        <v>0.65</v>
      </c>
      <c r="S39" s="930">
        <v>0.69166666666666665</v>
      </c>
      <c r="T39" s="930">
        <v>0.73333333333333328</v>
      </c>
      <c r="U39" s="930">
        <v>0.77500000000000002</v>
      </c>
      <c r="V39" s="930">
        <v>0.81666666666666665</v>
      </c>
      <c r="W39" s="930">
        <v>0.85833333333333328</v>
      </c>
      <c r="X39" s="930">
        <v>0.92083333333333328</v>
      </c>
      <c r="Y39" s="930">
        <v>0.94166666666666665</v>
      </c>
      <c r="Z39" s="1126" t="s">
        <v>17</v>
      </c>
      <c r="AA39" s="548"/>
    </row>
    <row r="40" spans="1:27" ht="31.5" x14ac:dyDescent="0.5">
      <c r="A40" s="1130" t="s">
        <v>26</v>
      </c>
      <c r="B40" s="1134">
        <f t="shared" si="1"/>
        <v>6.9444444444444198E-4</v>
      </c>
      <c r="C40" s="575">
        <f t="shared" si="2"/>
        <v>1.388888888888884E-3</v>
      </c>
      <c r="D40" s="579">
        <v>0.38</v>
      </c>
      <c r="E40" s="577">
        <v>0.38</v>
      </c>
      <c r="F40" s="577">
        <v>0.38</v>
      </c>
      <c r="G40" s="578"/>
      <c r="H40" s="937">
        <v>0.24236111111111111</v>
      </c>
      <c r="I40" s="1120">
        <v>0.27430555555555558</v>
      </c>
      <c r="J40" s="1120">
        <v>0.32361111111111113</v>
      </c>
      <c r="K40" s="929">
        <v>0.35902777777777778</v>
      </c>
      <c r="L40" s="929">
        <v>0.40069444444444446</v>
      </c>
      <c r="M40" s="929">
        <v>0.44236111111111109</v>
      </c>
      <c r="N40" s="929">
        <v>0.48472222222222222</v>
      </c>
      <c r="O40" s="929">
        <v>0.52638888888888891</v>
      </c>
      <c r="P40" s="929">
        <v>0.56736111111111109</v>
      </c>
      <c r="Q40" s="929">
        <v>0.60902777777777772</v>
      </c>
      <c r="R40" s="929">
        <v>0.65138888888888891</v>
      </c>
      <c r="S40" s="929">
        <v>0.69305555555555554</v>
      </c>
      <c r="T40" s="929">
        <v>0.73402777777777772</v>
      </c>
      <c r="U40" s="929">
        <v>0.77638888888888891</v>
      </c>
      <c r="V40" s="929">
        <v>0.81805555555555554</v>
      </c>
      <c r="W40" s="929">
        <v>0.85902777777777772</v>
      </c>
      <c r="X40" s="929">
        <v>0.92152777777777772</v>
      </c>
      <c r="Y40" s="929">
        <v>0.94236111111111109</v>
      </c>
      <c r="Z40" s="1126" t="s">
        <v>17</v>
      </c>
      <c r="AA40" s="548"/>
    </row>
    <row r="41" spans="1:27" ht="31.5" x14ac:dyDescent="0.5">
      <c r="A41" s="1130" t="s">
        <v>25</v>
      </c>
      <c r="B41" s="1134">
        <f t="shared" si="1"/>
        <v>1.388888888888884E-3</v>
      </c>
      <c r="C41" s="575">
        <f t="shared" si="2"/>
        <v>6.9444444444444198E-4</v>
      </c>
      <c r="D41" s="579">
        <v>0.64100000000000001</v>
      </c>
      <c r="E41" s="577">
        <v>0.64100000000000001</v>
      </c>
      <c r="F41" s="577">
        <v>0.64100000000000001</v>
      </c>
      <c r="G41" s="578"/>
      <c r="H41" s="938">
        <v>0.24374999999999999</v>
      </c>
      <c r="I41" s="1120">
        <v>0.27569444444444446</v>
      </c>
      <c r="J41" s="1120">
        <v>0.32500000000000001</v>
      </c>
      <c r="K41" s="930">
        <v>0.36041666666666666</v>
      </c>
      <c r="L41" s="930">
        <v>0.40208333333333335</v>
      </c>
      <c r="M41" s="930">
        <v>0.44374999999999998</v>
      </c>
      <c r="N41" s="930">
        <v>0.4861111111111111</v>
      </c>
      <c r="O41" s="930">
        <v>0.52777777777777779</v>
      </c>
      <c r="P41" s="930">
        <v>0.56874999999999998</v>
      </c>
      <c r="Q41" s="930">
        <v>0.61041666666666672</v>
      </c>
      <c r="R41" s="930">
        <v>0.65277777777777779</v>
      </c>
      <c r="S41" s="930">
        <v>0.69444444444444442</v>
      </c>
      <c r="T41" s="930">
        <v>0.73541666666666672</v>
      </c>
      <c r="U41" s="930">
        <v>0.77777777777777779</v>
      </c>
      <c r="V41" s="930">
        <v>0.81944444444444442</v>
      </c>
      <c r="W41" s="930">
        <v>0.86041666666666672</v>
      </c>
      <c r="X41" s="930">
        <v>0.92291666666666672</v>
      </c>
      <c r="Y41" s="930">
        <v>0.94374999999999998</v>
      </c>
      <c r="Z41" s="1126" t="s">
        <v>17</v>
      </c>
      <c r="AA41" s="548"/>
    </row>
    <row r="42" spans="1:27" ht="31.5" x14ac:dyDescent="0.5">
      <c r="A42" s="1130" t="s">
        <v>24</v>
      </c>
      <c r="B42" s="1134">
        <f t="shared" si="1"/>
        <v>6.9444444444444198E-4</v>
      </c>
      <c r="C42" s="575">
        <f t="shared" si="2"/>
        <v>1.388888888888884E-3</v>
      </c>
      <c r="D42" s="579">
        <v>0.35099999999999998</v>
      </c>
      <c r="E42" s="577">
        <v>0.35099999999999998</v>
      </c>
      <c r="F42" s="577">
        <v>0.35099999999999998</v>
      </c>
      <c r="G42" s="578"/>
      <c r="H42" s="937">
        <v>0.24444444444444444</v>
      </c>
      <c r="I42" s="1120">
        <v>0.27638888888888891</v>
      </c>
      <c r="J42" s="1120">
        <v>0.3263888888888889</v>
      </c>
      <c r="K42" s="929">
        <v>0.3611111111111111</v>
      </c>
      <c r="L42" s="929">
        <v>0.40277777777777779</v>
      </c>
      <c r="M42" s="929">
        <v>0.44444444444444442</v>
      </c>
      <c r="N42" s="929">
        <v>0.48680555555555555</v>
      </c>
      <c r="O42" s="929">
        <v>0.52847222222222223</v>
      </c>
      <c r="P42" s="929">
        <v>0.56944444444444442</v>
      </c>
      <c r="Q42" s="929">
        <v>0.61111111111111116</v>
      </c>
      <c r="R42" s="929">
        <v>0.65347222222222223</v>
      </c>
      <c r="S42" s="929">
        <v>0.69513888888888886</v>
      </c>
      <c r="T42" s="929">
        <v>0.73611111111111116</v>
      </c>
      <c r="U42" s="929">
        <v>0.77847222222222223</v>
      </c>
      <c r="V42" s="929">
        <v>0.82013888888888886</v>
      </c>
      <c r="W42" s="929">
        <v>0.86111111111111116</v>
      </c>
      <c r="X42" s="929">
        <v>0.92361111111111116</v>
      </c>
      <c r="Y42" s="929">
        <v>0.94444444444444442</v>
      </c>
      <c r="Z42" s="1126" t="s">
        <v>17</v>
      </c>
      <c r="AA42" s="548"/>
    </row>
    <row r="43" spans="1:27" ht="31.5" x14ac:dyDescent="0.5">
      <c r="A43" s="1130" t="s">
        <v>23</v>
      </c>
      <c r="B43" s="1134">
        <f t="shared" si="1"/>
        <v>6.9444444444444198E-4</v>
      </c>
      <c r="C43" s="575">
        <f t="shared" si="2"/>
        <v>6.9444444444444198E-4</v>
      </c>
      <c r="D43" s="579">
        <v>0.36299999999999999</v>
      </c>
      <c r="E43" s="577">
        <v>0.36299999999999999</v>
      </c>
      <c r="F43" s="577">
        <v>0.36299999999999999</v>
      </c>
      <c r="G43" s="578"/>
      <c r="H43" s="938">
        <v>0.24513888888888888</v>
      </c>
      <c r="I43" s="1120">
        <v>0.27708333333333335</v>
      </c>
      <c r="J43" s="1120">
        <v>0.32708333333333334</v>
      </c>
      <c r="K43" s="930">
        <v>0.36180555555555555</v>
      </c>
      <c r="L43" s="930">
        <v>0.40347222222222223</v>
      </c>
      <c r="M43" s="930">
        <v>0.44513888888888886</v>
      </c>
      <c r="N43" s="930">
        <v>0.48749999999999999</v>
      </c>
      <c r="O43" s="930">
        <v>0.52916666666666667</v>
      </c>
      <c r="P43" s="930">
        <v>0.57013888888888886</v>
      </c>
      <c r="Q43" s="930">
        <v>0.6118055555555556</v>
      </c>
      <c r="R43" s="930">
        <v>0.65416666666666667</v>
      </c>
      <c r="S43" s="930">
        <v>0.6958333333333333</v>
      </c>
      <c r="T43" s="930">
        <v>0.73750000000000004</v>
      </c>
      <c r="U43" s="930">
        <v>0.77916666666666667</v>
      </c>
      <c r="V43" s="930">
        <v>0.8208333333333333</v>
      </c>
      <c r="W43" s="930">
        <v>0.8618055555555556</v>
      </c>
      <c r="X43" s="930">
        <v>0.9243055555555556</v>
      </c>
      <c r="Y43" s="930">
        <v>0.94513888888888886</v>
      </c>
      <c r="Z43" s="1126" t="s">
        <v>17</v>
      </c>
      <c r="AA43" s="548"/>
    </row>
    <row r="44" spans="1:27" ht="31.5" x14ac:dyDescent="0.5">
      <c r="A44" s="1130" t="s">
        <v>22</v>
      </c>
      <c r="B44" s="1134">
        <f t="shared" si="1"/>
        <v>1.3888888888889117E-3</v>
      </c>
      <c r="C44" s="575">
        <f t="shared" si="2"/>
        <v>6.9444444444444198E-4</v>
      </c>
      <c r="D44" s="579">
        <v>0.75</v>
      </c>
      <c r="E44" s="577">
        <v>0.75</v>
      </c>
      <c r="F44" s="577">
        <v>0.75</v>
      </c>
      <c r="G44" s="578"/>
      <c r="H44" s="937">
        <v>0.24652777777777779</v>
      </c>
      <c r="I44" s="1120">
        <v>0.27847222222222223</v>
      </c>
      <c r="J44" s="1120">
        <v>0.32777777777777778</v>
      </c>
      <c r="K44" s="929">
        <v>0.36319444444444443</v>
      </c>
      <c r="L44" s="929">
        <v>0.40486111111111112</v>
      </c>
      <c r="M44" s="929">
        <v>0.4465277777777778</v>
      </c>
      <c r="N44" s="929">
        <v>0.48819444444444443</v>
      </c>
      <c r="O44" s="929">
        <v>0.53055555555555556</v>
      </c>
      <c r="P44" s="929">
        <v>0.57152777777777775</v>
      </c>
      <c r="Q44" s="929">
        <v>0.61319444444444449</v>
      </c>
      <c r="R44" s="929">
        <v>0.65555555555555556</v>
      </c>
      <c r="S44" s="929">
        <v>0.69652777777777775</v>
      </c>
      <c r="T44" s="929">
        <v>0.73819444444444449</v>
      </c>
      <c r="U44" s="929">
        <v>0.77986111111111112</v>
      </c>
      <c r="V44" s="929">
        <v>0.82152777777777775</v>
      </c>
      <c r="W44" s="929">
        <v>0.86319444444444449</v>
      </c>
      <c r="X44" s="929">
        <v>0.92569444444444449</v>
      </c>
      <c r="Y44" s="929">
        <v>0.94652777777777775</v>
      </c>
      <c r="Z44" s="1126" t="s">
        <v>17</v>
      </c>
      <c r="AA44" s="548"/>
    </row>
    <row r="45" spans="1:27" ht="31.5" x14ac:dyDescent="0.5">
      <c r="A45" s="1130" t="s">
        <v>36</v>
      </c>
      <c r="B45" s="1134">
        <f t="shared" si="1"/>
        <v>6.9444444444444198E-4</v>
      </c>
      <c r="C45" s="575">
        <f t="shared" si="2"/>
        <v>1.388888888888884E-3</v>
      </c>
      <c r="D45" s="579">
        <v>0.314</v>
      </c>
      <c r="E45" s="577">
        <v>0.314</v>
      </c>
      <c r="F45" s="577">
        <v>0.314</v>
      </c>
      <c r="G45" s="578"/>
      <c r="H45" s="938">
        <v>0.24722222222222223</v>
      </c>
      <c r="I45" s="1120">
        <v>0.27916666666666667</v>
      </c>
      <c r="J45" s="1120">
        <v>0.32847222222222222</v>
      </c>
      <c r="K45" s="930">
        <v>0.36388888888888887</v>
      </c>
      <c r="L45" s="930">
        <v>0.40555555555555556</v>
      </c>
      <c r="M45" s="930">
        <v>0.44722222222222224</v>
      </c>
      <c r="N45" s="930">
        <v>0.48888888888888887</v>
      </c>
      <c r="O45" s="930">
        <v>0.53125</v>
      </c>
      <c r="P45" s="930">
        <v>0.57222222222222219</v>
      </c>
      <c r="Q45" s="930">
        <v>0.61388888888888893</v>
      </c>
      <c r="R45" s="930">
        <v>0.65625</v>
      </c>
      <c r="S45" s="930">
        <v>0.69722222222222219</v>
      </c>
      <c r="T45" s="930">
        <v>0.73888888888888893</v>
      </c>
      <c r="U45" s="930">
        <v>0.78055555555555556</v>
      </c>
      <c r="V45" s="930">
        <v>0.82222222222222219</v>
      </c>
      <c r="W45" s="930">
        <v>0.86388888888888893</v>
      </c>
      <c r="X45" s="930">
        <v>0.92638888888888893</v>
      </c>
      <c r="Y45" s="930">
        <v>0.94722222222222219</v>
      </c>
      <c r="Z45" s="1126" t="s">
        <v>17</v>
      </c>
      <c r="AA45" s="548"/>
    </row>
    <row r="46" spans="1:27" ht="31.5" x14ac:dyDescent="0.5">
      <c r="A46" s="1130" t="s">
        <v>37</v>
      </c>
      <c r="B46" s="1134">
        <f t="shared" si="1"/>
        <v>6.9444444444444198E-4</v>
      </c>
      <c r="C46" s="575" t="s">
        <v>17</v>
      </c>
      <c r="D46" s="579" t="s">
        <v>17</v>
      </c>
      <c r="E46" s="577">
        <v>0.42799999999999999</v>
      </c>
      <c r="F46" s="577" t="s">
        <v>17</v>
      </c>
      <c r="G46" s="578"/>
      <c r="H46" s="937">
        <v>0.24791666666666667</v>
      </c>
      <c r="I46" s="1119" t="s">
        <v>17</v>
      </c>
      <c r="J46" s="1120">
        <v>0.3298611111111111</v>
      </c>
      <c r="K46" s="1119" t="s">
        <v>17</v>
      </c>
      <c r="L46" s="1119" t="s">
        <v>17</v>
      </c>
      <c r="M46" s="1119" t="s">
        <v>17</v>
      </c>
      <c r="N46" s="1119" t="s">
        <v>17</v>
      </c>
      <c r="O46" s="1119" t="s">
        <v>17</v>
      </c>
      <c r="P46" s="1119" t="s">
        <v>17</v>
      </c>
      <c r="Q46" s="1119" t="s">
        <v>17</v>
      </c>
      <c r="R46" s="1119" t="s">
        <v>17</v>
      </c>
      <c r="S46" s="1119" t="s">
        <v>17</v>
      </c>
      <c r="T46" s="1119" t="s">
        <v>17</v>
      </c>
      <c r="U46" s="1119" t="s">
        <v>17</v>
      </c>
      <c r="V46" s="1119" t="s">
        <v>17</v>
      </c>
      <c r="W46" s="1119" t="s">
        <v>17</v>
      </c>
      <c r="X46" s="1119" t="s">
        <v>17</v>
      </c>
      <c r="Y46" s="1119" t="s">
        <v>17</v>
      </c>
      <c r="Z46" s="1126" t="s">
        <v>17</v>
      </c>
      <c r="AA46" s="548"/>
    </row>
    <row r="47" spans="1:27" ht="31.5" x14ac:dyDescent="0.5">
      <c r="A47" s="1130" t="s">
        <v>20</v>
      </c>
      <c r="B47" s="1134">
        <f t="shared" si="1"/>
        <v>6.9444444444444198E-4</v>
      </c>
      <c r="C47" s="575">
        <f>SUM(K47-K45)</f>
        <v>2.0833333333333259E-3</v>
      </c>
      <c r="D47" s="579">
        <v>0.69899999999999995</v>
      </c>
      <c r="E47" s="577">
        <v>0.69899999999999995</v>
      </c>
      <c r="F47" s="577">
        <v>0.69899999999999995</v>
      </c>
      <c r="G47" s="578"/>
      <c r="H47" s="938">
        <v>0.24861111111111112</v>
      </c>
      <c r="I47" s="1120">
        <v>0.27986111111111112</v>
      </c>
      <c r="J47" s="1120">
        <v>0.33124999999999999</v>
      </c>
      <c r="K47" s="930">
        <v>0.3659722222222222</v>
      </c>
      <c r="L47" s="930">
        <v>0.40763888888888888</v>
      </c>
      <c r="M47" s="930">
        <v>0.44930555555555557</v>
      </c>
      <c r="N47" s="930">
        <v>0.49027777777777776</v>
      </c>
      <c r="O47" s="930">
        <v>0.53263888888888888</v>
      </c>
      <c r="P47" s="930">
        <v>0.57430555555555551</v>
      </c>
      <c r="Q47" s="930">
        <v>0.61597222222222225</v>
      </c>
      <c r="R47" s="930">
        <v>0.65763888888888888</v>
      </c>
      <c r="S47" s="930">
        <v>0.69930555555555551</v>
      </c>
      <c r="T47" s="930">
        <v>0.74027777777777781</v>
      </c>
      <c r="U47" s="930">
        <v>0.78194444444444444</v>
      </c>
      <c r="V47" s="930">
        <v>0.82361111111111107</v>
      </c>
      <c r="W47" s="930">
        <v>0.86597222222222225</v>
      </c>
      <c r="X47" s="930">
        <v>0.92847222222222225</v>
      </c>
      <c r="Y47" s="930">
        <v>0.94930555555555551</v>
      </c>
      <c r="Z47" s="1126" t="s">
        <v>17</v>
      </c>
      <c r="AA47" s="548"/>
    </row>
    <row r="48" spans="1:27" ht="31.5" x14ac:dyDescent="0.5">
      <c r="A48" s="1130" t="s">
        <v>19</v>
      </c>
      <c r="B48" s="1134">
        <f t="shared" si="1"/>
        <v>6.9444444444444198E-4</v>
      </c>
      <c r="C48" s="575">
        <f>SUM(K48-K47)</f>
        <v>6.9444444444444198E-4</v>
      </c>
      <c r="D48" s="579">
        <v>0.376</v>
      </c>
      <c r="E48" s="577">
        <v>0.376</v>
      </c>
      <c r="F48" s="577">
        <v>0.376</v>
      </c>
      <c r="G48" s="578"/>
      <c r="H48" s="937">
        <v>0.24930555555555556</v>
      </c>
      <c r="I48" s="1120">
        <v>0.28055555555555556</v>
      </c>
      <c r="J48" s="1120">
        <v>0.33263888888888887</v>
      </c>
      <c r="K48" s="929">
        <v>0.36666666666666664</v>
      </c>
      <c r="L48" s="929">
        <v>0.40833333333333333</v>
      </c>
      <c r="M48" s="929">
        <v>0.45</v>
      </c>
      <c r="N48" s="929">
        <v>0.49166666666666664</v>
      </c>
      <c r="O48" s="929">
        <v>0.53333333333333333</v>
      </c>
      <c r="P48" s="929">
        <v>0.57499999999999996</v>
      </c>
      <c r="Q48" s="929">
        <v>0.6166666666666667</v>
      </c>
      <c r="R48" s="929">
        <v>0.65833333333333333</v>
      </c>
      <c r="S48" s="929">
        <v>0.7</v>
      </c>
      <c r="T48" s="929">
        <v>0.74097222222222225</v>
      </c>
      <c r="U48" s="929">
        <v>0.78333333333333333</v>
      </c>
      <c r="V48" s="929">
        <v>0.82499999999999996</v>
      </c>
      <c r="W48" s="929">
        <v>0.8666666666666667</v>
      </c>
      <c r="X48" s="929">
        <v>0.9291666666666667</v>
      </c>
      <c r="Y48" s="929">
        <v>0.95</v>
      </c>
      <c r="Z48" s="1126" t="s">
        <v>17</v>
      </c>
      <c r="AA48" s="548"/>
    </row>
    <row r="49" spans="1:41" ht="31.5" x14ac:dyDescent="0.5">
      <c r="A49" s="1130" t="s">
        <v>18</v>
      </c>
      <c r="B49" s="1134">
        <f t="shared" si="1"/>
        <v>6.9444444444444198E-4</v>
      </c>
      <c r="C49" s="575">
        <f>SUM(K49-K47)</f>
        <v>1.3888888888889395E-3</v>
      </c>
      <c r="D49" s="579">
        <v>0.34499999999999997</v>
      </c>
      <c r="E49" s="577">
        <v>0.34499999999999997</v>
      </c>
      <c r="F49" s="577">
        <v>0.34499999999999997</v>
      </c>
      <c r="G49" s="578"/>
      <c r="H49" s="938">
        <v>0.25</v>
      </c>
      <c r="I49" s="1120">
        <v>0.28125</v>
      </c>
      <c r="J49" s="1120">
        <v>0.33333333333333331</v>
      </c>
      <c r="K49" s="930">
        <v>0.36736111111111114</v>
      </c>
      <c r="L49" s="930">
        <v>0.40902777777777777</v>
      </c>
      <c r="M49" s="930">
        <v>0.45069444444444445</v>
      </c>
      <c r="N49" s="930">
        <v>0.49236111111111114</v>
      </c>
      <c r="O49" s="930">
        <v>0.53402777777777777</v>
      </c>
      <c r="P49" s="930">
        <v>0.5756944444444444</v>
      </c>
      <c r="Q49" s="930">
        <v>0.61736111111111114</v>
      </c>
      <c r="R49" s="930">
        <v>0.65902777777777777</v>
      </c>
      <c r="S49" s="930">
        <v>0.7006944444444444</v>
      </c>
      <c r="T49" s="930">
        <v>0.74236111111111114</v>
      </c>
      <c r="U49" s="930">
        <v>0.78402777777777777</v>
      </c>
      <c r="V49" s="930">
        <v>0.8256944444444444</v>
      </c>
      <c r="W49" s="930">
        <v>0.86736111111111114</v>
      </c>
      <c r="X49" s="930">
        <v>0.92986111111111114</v>
      </c>
      <c r="Y49" s="930">
        <v>0.9506944444444444</v>
      </c>
      <c r="Z49" s="1126" t="s">
        <v>17</v>
      </c>
      <c r="AA49" s="548"/>
    </row>
    <row r="50" spans="1:41" ht="31.5" x14ac:dyDescent="0.5">
      <c r="A50" s="1130" t="s">
        <v>16</v>
      </c>
      <c r="B50" s="1137">
        <f t="shared" si="1"/>
        <v>1.388888888888884E-3</v>
      </c>
      <c r="C50" s="591">
        <f>SUM(K50-K48)</f>
        <v>2.0833333333333814E-3</v>
      </c>
      <c r="D50" s="592">
        <v>0.34799999999999998</v>
      </c>
      <c r="E50" s="593">
        <v>0.34799999999999998</v>
      </c>
      <c r="F50" s="593">
        <v>0.34799999999999998</v>
      </c>
      <c r="G50" s="584"/>
      <c r="H50" s="1127">
        <v>0.25138888888888888</v>
      </c>
      <c r="I50" s="1128">
        <v>0.28263888888888888</v>
      </c>
      <c r="J50" s="1128">
        <v>0.3347222222222222</v>
      </c>
      <c r="K50" s="1102">
        <v>0.36875000000000002</v>
      </c>
      <c r="L50" s="1102">
        <v>0.41041666666666665</v>
      </c>
      <c r="M50" s="1102">
        <v>0.45208333333333334</v>
      </c>
      <c r="N50" s="1102">
        <v>0.49375000000000002</v>
      </c>
      <c r="O50" s="1102">
        <v>0.53541666666666665</v>
      </c>
      <c r="P50" s="1102">
        <v>0.57708333333333328</v>
      </c>
      <c r="Q50" s="1102">
        <v>0.61875000000000002</v>
      </c>
      <c r="R50" s="1102">
        <v>0.66041666666666665</v>
      </c>
      <c r="S50" s="1102">
        <v>0.70208333333333328</v>
      </c>
      <c r="T50" s="1102">
        <v>0.74375000000000002</v>
      </c>
      <c r="U50" s="1102">
        <v>0.78541666666666665</v>
      </c>
      <c r="V50" s="1102">
        <v>0.82708333333333328</v>
      </c>
      <c r="W50" s="1102">
        <v>0.86875000000000002</v>
      </c>
      <c r="X50" s="1102">
        <v>0.93125000000000002</v>
      </c>
      <c r="Y50" s="1102">
        <v>0.95208333333333328</v>
      </c>
      <c r="Z50" s="1129" t="s">
        <v>17</v>
      </c>
      <c r="AA50" s="548"/>
    </row>
    <row r="51" spans="1:41" ht="28.5" x14ac:dyDescent="0.45">
      <c r="A51" s="548"/>
      <c r="B51" s="561"/>
      <c r="C51" s="1421" t="s">
        <v>38</v>
      </c>
      <c r="D51" s="562">
        <v>8</v>
      </c>
      <c r="E51" s="563">
        <v>8.1999999999999993</v>
      </c>
      <c r="F51" s="564">
        <v>14.3</v>
      </c>
      <c r="G51" s="565">
        <v>7.9</v>
      </c>
      <c r="H51" s="1121">
        <f>H50-H32</f>
        <v>1.5277777777777779E-2</v>
      </c>
      <c r="I51" s="1122">
        <f>I50-I32</f>
        <v>1.4583333333333337E-2</v>
      </c>
      <c r="J51" s="1122">
        <f>J50-J32</f>
        <v>1.8749999999999989E-2</v>
      </c>
      <c r="K51" s="1122">
        <f t="shared" ref="K51:Y51" si="3">K50-K20</f>
        <v>3.1944444444444442E-2</v>
      </c>
      <c r="L51" s="1122">
        <f t="shared" si="3"/>
        <v>3.1944444444444442E-2</v>
      </c>
      <c r="M51" s="1122">
        <f t="shared" si="3"/>
        <v>3.1944444444444442E-2</v>
      </c>
      <c r="N51" s="1122">
        <f t="shared" si="3"/>
        <v>3.1944444444444442E-2</v>
      </c>
      <c r="O51" s="1122">
        <f t="shared" si="3"/>
        <v>3.1944444444444442E-2</v>
      </c>
      <c r="P51" s="1122">
        <f t="shared" si="3"/>
        <v>3.1944444444444442E-2</v>
      </c>
      <c r="Q51" s="1122">
        <f t="shared" si="3"/>
        <v>3.1944444444444442E-2</v>
      </c>
      <c r="R51" s="1122">
        <f t="shared" si="3"/>
        <v>3.1944444444444442E-2</v>
      </c>
      <c r="S51" s="1122">
        <f t="shared" si="3"/>
        <v>3.1944444444444442E-2</v>
      </c>
      <c r="T51" s="1122">
        <f t="shared" si="3"/>
        <v>3.1944444444444442E-2</v>
      </c>
      <c r="U51" s="1122">
        <f t="shared" si="3"/>
        <v>3.1944444444444442E-2</v>
      </c>
      <c r="V51" s="1122">
        <f t="shared" si="3"/>
        <v>3.1944444444444442E-2</v>
      </c>
      <c r="W51" s="1122">
        <f t="shared" si="3"/>
        <v>3.1944444444444442E-2</v>
      </c>
      <c r="X51" s="1122">
        <f t="shared" si="3"/>
        <v>3.1944444444444442E-2</v>
      </c>
      <c r="Y51" s="1122">
        <f t="shared" si="3"/>
        <v>3.1944444444444442E-2</v>
      </c>
      <c r="Z51" s="1123">
        <f>Z36-Z20</f>
        <v>1.3194444444444398E-2</v>
      </c>
      <c r="AA51" s="548"/>
    </row>
    <row r="52" spans="1:41" ht="17.25" x14ac:dyDescent="0.3">
      <c r="D52" s="245"/>
      <c r="E52" s="245"/>
      <c r="F52" s="245"/>
      <c r="G52" s="245"/>
    </row>
    <row r="53" spans="1:41" ht="21" x14ac:dyDescent="0.35">
      <c r="H53" s="388">
        <v>8.3000000000000007</v>
      </c>
      <c r="I53" s="388">
        <v>8</v>
      </c>
      <c r="J53" s="388">
        <v>8.3000000000000007</v>
      </c>
      <c r="K53" s="388">
        <v>14.4</v>
      </c>
      <c r="L53" s="388">
        <v>14.4</v>
      </c>
      <c r="M53" s="388">
        <v>14.4</v>
      </c>
      <c r="N53" s="388">
        <v>14.4</v>
      </c>
      <c r="O53" s="388">
        <v>14.4</v>
      </c>
      <c r="P53" s="388">
        <v>14.4</v>
      </c>
      <c r="Q53" s="388">
        <v>14.4</v>
      </c>
      <c r="R53" s="388">
        <v>14.4</v>
      </c>
      <c r="S53" s="388">
        <v>14.4</v>
      </c>
      <c r="T53" s="388">
        <v>14.4</v>
      </c>
      <c r="U53" s="388">
        <v>14.4</v>
      </c>
      <c r="V53" s="388">
        <v>14.4</v>
      </c>
      <c r="W53" s="388">
        <v>14.4</v>
      </c>
      <c r="X53" s="388">
        <v>14.4</v>
      </c>
      <c r="Y53" s="388">
        <v>14.4</v>
      </c>
      <c r="Z53" s="388">
        <v>7.9</v>
      </c>
      <c r="AA53" s="387">
        <f>SUM(H53:Z53)</f>
        <v>248.50000000000006</v>
      </c>
    </row>
    <row r="54" spans="1:41" ht="26.25" x14ac:dyDescent="0.4">
      <c r="A54" s="313"/>
      <c r="B54" s="313"/>
      <c r="C54" s="313"/>
      <c r="D54" s="313"/>
      <c r="E54" s="313"/>
      <c r="F54" s="313"/>
      <c r="G54" s="313"/>
    </row>
    <row r="55" spans="1:41" ht="18.75" x14ac:dyDescent="0.3">
      <c r="A55" s="182" t="s">
        <v>39</v>
      </c>
      <c r="B55" s="30"/>
      <c r="C55" s="30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205" t="s">
        <v>40</v>
      </c>
      <c r="X55" s="205"/>
      <c r="Y55" s="183"/>
      <c r="Z55" s="184"/>
    </row>
    <row r="56" spans="1:41" ht="18.75" x14ac:dyDescent="0.3">
      <c r="A56" s="30" t="s">
        <v>41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185"/>
      <c r="M56" s="185"/>
      <c r="N56" s="186"/>
      <c r="O56" s="187"/>
      <c r="P56" s="187"/>
      <c r="Q56" s="186"/>
      <c r="R56" s="186"/>
      <c r="S56" s="186"/>
      <c r="T56" s="186"/>
      <c r="U56" s="186"/>
      <c r="V56" s="186"/>
      <c r="W56" s="188" t="s">
        <v>42</v>
      </c>
      <c r="X56" s="188"/>
      <c r="Y56" s="30"/>
      <c r="Z56" s="31"/>
    </row>
    <row r="57" spans="1:41" ht="18.75" x14ac:dyDescent="0.3">
      <c r="A57" s="30" t="s">
        <v>43</v>
      </c>
      <c r="B57" s="182"/>
      <c r="C57" s="182"/>
      <c r="D57" s="182"/>
      <c r="E57" s="182"/>
      <c r="F57" s="182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188" t="s">
        <v>44</v>
      </c>
      <c r="X57" s="188"/>
      <c r="Y57" s="30"/>
      <c r="Z57" s="31"/>
    </row>
    <row r="58" spans="1:41" ht="18.75" x14ac:dyDescent="0.3">
      <c r="A58" s="30" t="s">
        <v>45</v>
      </c>
      <c r="B58" s="182"/>
      <c r="C58" s="182"/>
      <c r="D58" s="182"/>
      <c r="E58" s="182"/>
      <c r="F58" s="182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189" t="s">
        <v>46</v>
      </c>
      <c r="X58" s="189"/>
      <c r="Y58" s="30"/>
      <c r="Z58" s="31"/>
      <c r="AA58" s="30"/>
      <c r="AB58" s="30"/>
    </row>
    <row r="60" spans="1:41" ht="18.75" x14ac:dyDescent="0.3">
      <c r="AD60" s="30"/>
      <c r="AE60" s="30"/>
      <c r="AF60" s="30"/>
      <c r="AG60" s="31"/>
      <c r="AH60" s="31"/>
      <c r="AI60" s="11"/>
      <c r="AO60" s="172"/>
    </row>
    <row r="61" spans="1:41" ht="18.75" x14ac:dyDescent="0.3">
      <c r="AD61" s="30"/>
      <c r="AE61" s="30"/>
      <c r="AF61" s="30"/>
      <c r="AG61" s="31"/>
      <c r="AH61" s="31"/>
      <c r="AI61" s="11"/>
      <c r="AO61" s="172"/>
    </row>
    <row r="62" spans="1:41" ht="18.75" x14ac:dyDescent="0.3">
      <c r="AD62" s="30"/>
      <c r="AE62" s="30"/>
      <c r="AF62" s="30"/>
      <c r="AG62" s="31"/>
      <c r="AH62" s="31"/>
      <c r="AI62" s="11"/>
      <c r="AO62" s="171"/>
    </row>
    <row r="63" spans="1:41" ht="18.75" x14ac:dyDescent="0.3">
      <c r="AC63" s="30"/>
      <c r="AD63" s="30"/>
      <c r="AE63" s="30"/>
      <c r="AF63" s="30"/>
      <c r="AG63" s="31"/>
      <c r="AH63" s="31"/>
      <c r="AI63" s="11"/>
      <c r="AO63" s="173"/>
    </row>
    <row r="64" spans="1:41" ht="15.75" x14ac:dyDescent="0.25">
      <c r="A64" s="181"/>
      <c r="B64" s="181"/>
      <c r="C64" s="181"/>
      <c r="D64" s="181"/>
      <c r="E64" s="181"/>
      <c r="F64" s="181"/>
      <c r="G64" s="181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</row>
    <row r="65" spans="1:23" ht="15.75" x14ac:dyDescent="0.25">
      <c r="A65" s="181"/>
      <c r="B65" s="181"/>
      <c r="C65" s="181"/>
      <c r="D65" s="181"/>
      <c r="E65" s="181"/>
      <c r="F65" s="181"/>
      <c r="G65" s="181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</row>
    <row r="66" spans="1:23" ht="15.75" x14ac:dyDescent="0.25">
      <c r="A66" s="181"/>
      <c r="B66" s="181"/>
      <c r="C66" s="181"/>
      <c r="D66" s="181"/>
      <c r="E66" s="181"/>
      <c r="F66" s="181"/>
      <c r="G66" s="181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</row>
    <row r="67" spans="1:23" ht="15.75" x14ac:dyDescent="0.25">
      <c r="A67" s="181"/>
      <c r="B67" s="181"/>
      <c r="C67" s="181"/>
      <c r="D67" s="181"/>
      <c r="E67" s="181"/>
      <c r="F67" s="181"/>
      <c r="G67" s="181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</row>
    <row r="68" spans="1:23" ht="15.75" x14ac:dyDescent="0.25">
      <c r="A68" s="181"/>
      <c r="B68" s="181"/>
      <c r="C68" s="181"/>
      <c r="D68" s="181"/>
      <c r="E68" s="181"/>
      <c r="F68" s="181"/>
      <c r="G68" s="181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</row>
    <row r="69" spans="1:23" ht="15.75" x14ac:dyDescent="0.25">
      <c r="A69" s="181"/>
      <c r="B69" s="181"/>
      <c r="C69" s="181"/>
      <c r="D69" s="181"/>
      <c r="E69" s="181"/>
      <c r="F69" s="181"/>
      <c r="G69" s="181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</row>
    <row r="70" spans="1:23" ht="15.75" x14ac:dyDescent="0.25">
      <c r="A70" s="181"/>
      <c r="B70" s="181"/>
      <c r="C70" s="181"/>
      <c r="D70" s="181"/>
      <c r="E70" s="181"/>
      <c r="F70" s="181"/>
      <c r="G70" s="181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</row>
    <row r="71" spans="1:23" ht="15.75" x14ac:dyDescent="0.25">
      <c r="A71" s="181"/>
      <c r="B71" s="181"/>
      <c r="C71" s="181"/>
      <c r="D71" s="181"/>
      <c r="E71" s="181"/>
      <c r="F71" s="181"/>
      <c r="G71" s="181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</row>
    <row r="72" spans="1:23" ht="15.75" x14ac:dyDescent="0.25">
      <c r="A72" s="181"/>
      <c r="B72" s="181"/>
      <c r="C72" s="181"/>
      <c r="D72" s="181"/>
      <c r="E72" s="181"/>
      <c r="F72" s="181"/>
      <c r="G72" s="181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</row>
    <row r="73" spans="1:23" ht="15.75" x14ac:dyDescent="0.25">
      <c r="A73" s="181"/>
      <c r="B73" s="181"/>
      <c r="C73" s="181"/>
      <c r="D73" s="181"/>
      <c r="E73" s="181"/>
      <c r="F73" s="181"/>
      <c r="G73" s="181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</row>
    <row r="74" spans="1:23" ht="15.75" x14ac:dyDescent="0.25">
      <c r="A74" s="181"/>
      <c r="B74" s="181"/>
      <c r="C74" s="181"/>
      <c r="D74" s="181"/>
      <c r="E74" s="181"/>
      <c r="F74" s="181"/>
      <c r="G74" s="181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</row>
    <row r="75" spans="1:23" ht="15.75" x14ac:dyDescent="0.25">
      <c r="A75" s="181"/>
      <c r="B75" s="181"/>
      <c r="C75" s="181"/>
      <c r="D75" s="181"/>
      <c r="E75" s="181"/>
      <c r="F75" s="181"/>
      <c r="G75" s="181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</row>
  </sheetData>
  <mergeCells count="3">
    <mergeCell ref="A19:G19"/>
    <mergeCell ref="H19:Z19"/>
    <mergeCell ref="A9:W9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70"/>
  <sheetViews>
    <sheetView zoomScale="40" zoomScaleNormal="40" zoomScaleSheetLayoutView="42" workbookViewId="0">
      <selection activeCell="AO1" sqref="AO1:AP7"/>
    </sheetView>
  </sheetViews>
  <sheetFormatPr defaultRowHeight="31.5" x14ac:dyDescent="0.5"/>
  <cols>
    <col min="1" max="1" width="39.42578125" customWidth="1"/>
    <col min="2" max="2" width="9.5703125" customWidth="1"/>
    <col min="3" max="4" width="9.140625" hidden="1" customWidth="1"/>
    <col min="5" max="5" width="13.5703125" customWidth="1"/>
    <col min="6" max="6" width="12.5703125" customWidth="1"/>
    <col min="7" max="7" width="14.85546875" customWidth="1"/>
    <col min="8" max="8" width="15.42578125" customWidth="1"/>
    <col min="9" max="9" width="40.7109375" customWidth="1"/>
    <col min="10" max="16" width="13.42578125" bestFit="1" customWidth="1"/>
    <col min="17" max="17" width="14.7109375" customWidth="1"/>
    <col min="18" max="18" width="13.28515625" customWidth="1"/>
    <col min="19" max="32" width="15.5703125" customWidth="1"/>
    <col min="33" max="33" width="15.5703125" style="696" customWidth="1"/>
    <col min="34" max="43" width="15.5703125" customWidth="1"/>
    <col min="45" max="45" width="14.140625" customWidth="1"/>
  </cols>
  <sheetData>
    <row r="1" spans="1:44" x14ac:dyDescent="0.5">
      <c r="A1" s="1607" t="s">
        <v>0</v>
      </c>
      <c r="B1" s="1607"/>
      <c r="C1" s="1607"/>
      <c r="D1" s="1607"/>
      <c r="E1" s="1607"/>
      <c r="F1" s="1607"/>
      <c r="G1" s="1625"/>
      <c r="H1" s="1625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701"/>
      <c r="AH1" s="16"/>
      <c r="AI1" s="16"/>
      <c r="AJ1" s="16"/>
      <c r="AK1" s="87"/>
      <c r="AL1" s="87"/>
      <c r="AM1" s="86"/>
      <c r="AN1" s="32"/>
      <c r="AO1" s="1742"/>
      <c r="AP1" s="1608" t="s">
        <v>1</v>
      </c>
      <c r="AR1" s="11"/>
    </row>
    <row r="2" spans="1:44" x14ac:dyDescent="0.5">
      <c r="A2" s="1607" t="s">
        <v>2</v>
      </c>
      <c r="B2" s="1607"/>
      <c r="C2" s="1607"/>
      <c r="D2" s="1607"/>
      <c r="E2" s="1607"/>
      <c r="F2" s="1607"/>
      <c r="G2" s="1625"/>
      <c r="H2" s="162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701"/>
      <c r="AH2" s="16"/>
      <c r="AI2" s="16"/>
      <c r="AJ2" s="16"/>
      <c r="AK2" s="87"/>
      <c r="AL2" s="87"/>
      <c r="AM2" s="86"/>
      <c r="AN2" s="32"/>
      <c r="AO2" s="1614"/>
      <c r="AP2" s="1608" t="s">
        <v>3</v>
      </c>
      <c r="AR2" s="11"/>
    </row>
    <row r="3" spans="1:44" x14ac:dyDescent="0.5">
      <c r="A3" s="1607" t="s">
        <v>4</v>
      </c>
      <c r="B3" s="1607"/>
      <c r="C3" s="1607"/>
      <c r="D3" s="1607"/>
      <c r="E3" s="1607"/>
      <c r="F3" s="1607"/>
      <c r="G3" s="1625"/>
      <c r="H3" s="162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701"/>
      <c r="AH3" s="16"/>
      <c r="AI3" s="16"/>
      <c r="AJ3" s="16"/>
      <c r="AK3" s="87"/>
      <c r="AL3" s="87"/>
      <c r="AM3" s="86"/>
      <c r="AO3" s="1612"/>
      <c r="AP3" s="1612" t="s">
        <v>5</v>
      </c>
      <c r="AR3" s="11"/>
    </row>
    <row r="4" spans="1:44" x14ac:dyDescent="0.5">
      <c r="A4" s="1607"/>
      <c r="B4" s="1614"/>
      <c r="C4" s="1614"/>
      <c r="D4" s="1614"/>
      <c r="E4" s="1614"/>
      <c r="F4" s="1614"/>
      <c r="G4" s="219"/>
      <c r="H4" s="219"/>
      <c r="I4" s="219"/>
      <c r="J4" s="219"/>
      <c r="K4" s="219"/>
      <c r="L4" s="219"/>
      <c r="M4" s="1626"/>
      <c r="N4" s="1621"/>
      <c r="O4" s="1621"/>
      <c r="P4" s="1621"/>
      <c r="Q4" s="1621"/>
      <c r="R4" s="1621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8"/>
      <c r="AF4" s="208"/>
      <c r="AG4" s="701"/>
      <c r="AH4" s="209"/>
      <c r="AI4" s="209"/>
      <c r="AJ4" s="209"/>
      <c r="AK4" s="87"/>
      <c r="AL4" s="87"/>
      <c r="AM4" s="86"/>
      <c r="AN4" s="32"/>
      <c r="AO4" s="1742"/>
      <c r="AP4" s="1608" t="s">
        <v>6</v>
      </c>
      <c r="AR4" s="11"/>
    </row>
    <row r="5" spans="1:44" x14ac:dyDescent="0.5">
      <c r="A5" s="1607"/>
      <c r="B5" s="1614"/>
      <c r="C5" s="1614"/>
      <c r="D5" s="1614"/>
      <c r="E5" s="1645"/>
      <c r="F5" s="1645"/>
      <c r="G5" s="1646"/>
      <c r="H5" s="1646"/>
      <c r="I5" s="1646"/>
      <c r="J5" s="1646"/>
      <c r="K5" s="1646"/>
      <c r="L5" s="1647"/>
      <c r="M5" s="219"/>
      <c r="N5" s="219"/>
      <c r="O5" s="219"/>
      <c r="P5" s="219"/>
      <c r="Q5" s="43" t="s">
        <v>48</v>
      </c>
      <c r="R5" s="1625"/>
      <c r="S5" s="217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08"/>
      <c r="AE5" s="211"/>
      <c r="AF5" s="211"/>
      <c r="AG5" s="1415"/>
      <c r="AH5" s="211"/>
      <c r="AL5" s="34"/>
      <c r="AM5" s="34"/>
      <c r="AN5" s="211"/>
      <c r="AO5" s="1647"/>
      <c r="AP5" s="1612" t="s">
        <v>7</v>
      </c>
      <c r="AR5" s="11"/>
    </row>
    <row r="6" spans="1:44" ht="30.75" x14ac:dyDescent="0.4">
      <c r="A6" s="1614"/>
      <c r="B6" s="1627" t="s">
        <v>49</v>
      </c>
      <c r="C6" s="1627"/>
      <c r="D6" s="1627"/>
      <c r="E6" s="1627"/>
      <c r="F6" s="1627"/>
      <c r="G6" s="1627"/>
      <c r="H6" s="1627"/>
      <c r="I6" s="1627"/>
      <c r="J6" s="1627"/>
      <c r="K6" s="1627"/>
      <c r="L6" s="1627"/>
      <c r="M6" s="1627"/>
      <c r="N6" s="1627"/>
      <c r="O6" s="1627"/>
      <c r="P6" s="1627"/>
      <c r="Q6" s="1627"/>
      <c r="R6" s="1627"/>
      <c r="S6" s="545"/>
      <c r="T6" s="545"/>
      <c r="U6" s="545"/>
      <c r="V6" s="545"/>
      <c r="W6" s="545"/>
      <c r="X6" s="545"/>
      <c r="Y6" s="545"/>
      <c r="Z6" s="545"/>
      <c r="AA6" s="545"/>
      <c r="AB6" s="545"/>
      <c r="AC6" s="545"/>
      <c r="AD6" s="545"/>
      <c r="AE6" s="545"/>
      <c r="AF6" s="456"/>
      <c r="AG6" s="1416"/>
      <c r="AH6" s="456"/>
      <c r="AI6" s="456"/>
      <c r="AJ6" s="456"/>
      <c r="AK6" s="456"/>
      <c r="AL6" s="456"/>
      <c r="AM6" s="86"/>
      <c r="AN6" s="650"/>
      <c r="AO6" s="1743"/>
      <c r="AP6" s="1744" t="s">
        <v>8</v>
      </c>
      <c r="AR6" s="53"/>
    </row>
    <row r="7" spans="1:44" x14ac:dyDescent="0.4">
      <c r="B7" s="213"/>
      <c r="C7" s="213"/>
      <c r="D7" s="213"/>
      <c r="E7" s="213"/>
      <c r="F7" s="213"/>
      <c r="G7" s="213"/>
      <c r="H7" s="509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1417"/>
      <c r="AH7" s="213"/>
      <c r="AI7" s="213"/>
      <c r="AJ7" s="213"/>
      <c r="AK7" s="211"/>
      <c r="AL7" s="211"/>
      <c r="AM7" s="211"/>
      <c r="AN7" s="211"/>
      <c r="AO7" s="1745"/>
      <c r="AP7" s="1621"/>
      <c r="AQ7" s="53"/>
      <c r="AR7" s="53"/>
    </row>
    <row r="8" spans="1:44" x14ac:dyDescent="0.5">
      <c r="B8" s="53"/>
      <c r="C8" s="53"/>
      <c r="D8" s="53"/>
      <c r="E8" s="53"/>
      <c r="F8" s="53"/>
      <c r="G8" s="209"/>
      <c r="H8" s="209"/>
      <c r="I8" s="209"/>
      <c r="J8" s="210"/>
      <c r="K8" s="211"/>
      <c r="L8" s="211"/>
      <c r="M8" s="56"/>
      <c r="N8" s="214"/>
      <c r="O8" s="214"/>
      <c r="P8" s="214"/>
      <c r="Q8" s="85" t="s">
        <v>12</v>
      </c>
      <c r="R8" s="85"/>
      <c r="S8" s="85"/>
      <c r="T8" s="85"/>
      <c r="U8" s="85"/>
      <c r="V8" s="85"/>
      <c r="W8" s="208"/>
      <c r="X8" s="208"/>
      <c r="Y8" s="208"/>
      <c r="Z8" s="208"/>
      <c r="AA8" s="214"/>
      <c r="AB8" s="214"/>
      <c r="AC8" s="215"/>
      <c r="AD8" s="214"/>
      <c r="AE8" s="214"/>
      <c r="AF8" s="214"/>
      <c r="AG8" s="1418"/>
      <c r="AH8" s="214"/>
      <c r="AI8" s="214"/>
      <c r="AJ8" s="211"/>
      <c r="AK8" s="212"/>
      <c r="AL8" s="212"/>
      <c r="AM8" s="212"/>
      <c r="AN8" s="212"/>
      <c r="AO8" s="288"/>
      <c r="AP8" s="212"/>
      <c r="AQ8" s="212"/>
      <c r="AR8" s="53"/>
    </row>
    <row r="9" spans="1:44" x14ac:dyDescent="0.5">
      <c r="A9" s="44" t="s">
        <v>11</v>
      </c>
      <c r="B9" s="368"/>
      <c r="F9" s="36"/>
      <c r="G9" s="202"/>
      <c r="H9" s="202"/>
      <c r="I9" s="202"/>
      <c r="J9" s="16"/>
      <c r="K9" s="16"/>
      <c r="L9" s="16"/>
      <c r="M9" s="56"/>
      <c r="N9" s="20"/>
      <c r="O9" s="20"/>
      <c r="P9" s="20"/>
      <c r="Q9" s="20"/>
      <c r="R9" s="20"/>
      <c r="S9" s="20"/>
      <c r="T9" s="20"/>
      <c r="U9" s="16"/>
      <c r="V9" s="16"/>
      <c r="W9" s="20"/>
      <c r="X9" s="20"/>
      <c r="Y9" s="20"/>
      <c r="Z9" s="20"/>
      <c r="AA9" s="20"/>
      <c r="AB9" s="20"/>
      <c r="AC9" s="58"/>
      <c r="AD9" s="20"/>
      <c r="AE9" s="20"/>
      <c r="AF9" s="20"/>
      <c r="AG9" s="1418"/>
      <c r="AH9" s="20"/>
      <c r="AI9" s="20"/>
      <c r="AJ9" s="16"/>
      <c r="AK9" s="16"/>
      <c r="AL9" s="16"/>
      <c r="AM9" s="16"/>
      <c r="AN9" s="16"/>
      <c r="AO9" s="28"/>
      <c r="AP9" s="16"/>
      <c r="AQ9" s="11"/>
      <c r="AR9" s="11"/>
    </row>
    <row r="10" spans="1:44" x14ac:dyDescent="0.5">
      <c r="A10" s="45" t="s">
        <v>13</v>
      </c>
      <c r="B10" s="204"/>
      <c r="C10" s="36"/>
      <c r="D10" s="36"/>
      <c r="E10" s="36"/>
      <c r="F10" s="36"/>
      <c r="G10" s="202"/>
      <c r="H10" s="202"/>
      <c r="I10" s="202"/>
      <c r="J10" s="16"/>
      <c r="K10" s="16"/>
      <c r="L10" s="16"/>
      <c r="M10" s="26"/>
      <c r="N10" s="20"/>
      <c r="O10" s="20"/>
      <c r="P10" s="20"/>
      <c r="Q10" s="20"/>
      <c r="R10" s="20"/>
      <c r="S10" s="20"/>
      <c r="T10" s="20"/>
      <c r="U10" s="19"/>
      <c r="V10" s="19"/>
      <c r="W10" s="20"/>
      <c r="X10" s="20"/>
      <c r="Y10" s="20"/>
      <c r="Z10" s="20"/>
      <c r="AA10" s="20"/>
      <c r="AB10" s="20"/>
      <c r="AC10" s="58"/>
      <c r="AD10" s="20"/>
      <c r="AE10" s="20"/>
      <c r="AF10" s="20"/>
      <c r="AG10" s="1418"/>
      <c r="AH10" s="20"/>
      <c r="AI10" s="20"/>
      <c r="AJ10" s="16"/>
      <c r="AK10" s="16"/>
      <c r="AL10" s="16"/>
      <c r="AM10" s="16"/>
      <c r="AN10" s="16"/>
      <c r="AO10" s="28"/>
      <c r="AP10" s="16"/>
      <c r="AQ10" s="11"/>
      <c r="AR10" s="11"/>
    </row>
    <row r="11" spans="1:44" x14ac:dyDescent="0.5">
      <c r="A11" s="45"/>
      <c r="B11" s="204"/>
      <c r="C11" s="36"/>
      <c r="D11" s="36"/>
      <c r="E11" s="36"/>
      <c r="F11" s="36"/>
      <c r="G11" s="202"/>
      <c r="H11" s="202"/>
      <c r="I11" s="202"/>
      <c r="J11" s="16"/>
      <c r="K11" s="16"/>
      <c r="L11" s="16"/>
      <c r="M11" s="26"/>
      <c r="N11" s="20"/>
      <c r="O11" s="20"/>
      <c r="P11" s="20"/>
      <c r="Q11" s="20"/>
      <c r="R11" s="20"/>
      <c r="S11" s="20"/>
      <c r="T11" s="20"/>
      <c r="U11" s="16"/>
      <c r="V11" s="16"/>
      <c r="W11" s="20"/>
      <c r="X11" s="1429"/>
      <c r="Y11" s="20"/>
      <c r="Z11" s="20"/>
      <c r="AA11" s="20"/>
      <c r="AB11" s="20"/>
      <c r="AC11" s="1430"/>
      <c r="AD11" s="20"/>
      <c r="AE11" s="20"/>
      <c r="AF11" s="20"/>
      <c r="AG11" s="1418"/>
      <c r="AH11" s="20"/>
      <c r="AI11" s="20"/>
      <c r="AJ11" s="16"/>
      <c r="AK11" s="16"/>
      <c r="AL11" s="16"/>
      <c r="AM11" s="16"/>
      <c r="AN11" s="16"/>
      <c r="AO11" s="28"/>
      <c r="AP11" s="16"/>
      <c r="AQ11" s="11"/>
      <c r="AR11" s="11"/>
    </row>
    <row r="12" spans="1:44" ht="40.5" customHeight="1" x14ac:dyDescent="0.25">
      <c r="B12" s="1490" t="s">
        <v>14</v>
      </c>
      <c r="C12" s="1491"/>
      <c r="D12" s="1491"/>
      <c r="E12" s="1491"/>
      <c r="F12" s="1491"/>
      <c r="G12" s="1492" t="s">
        <v>15</v>
      </c>
      <c r="H12" s="1493"/>
      <c r="I12" s="1493"/>
      <c r="J12" s="1493"/>
      <c r="K12" s="1493"/>
      <c r="L12" s="1493"/>
      <c r="M12" s="1493"/>
      <c r="N12" s="1493"/>
      <c r="O12" s="1493"/>
      <c r="P12" s="1493"/>
      <c r="Q12" s="1493"/>
      <c r="R12" s="1493"/>
      <c r="S12" s="1493"/>
      <c r="T12" s="1493"/>
      <c r="U12" s="1493"/>
      <c r="V12" s="1493"/>
      <c r="W12" s="1493"/>
      <c r="X12" s="1493"/>
      <c r="Y12" s="1493"/>
      <c r="Z12" s="1493"/>
      <c r="AA12" s="1493"/>
      <c r="AB12" s="1493"/>
      <c r="AC12" s="1493"/>
      <c r="AD12" s="1493"/>
      <c r="AE12" s="1493"/>
      <c r="AF12" s="1493"/>
      <c r="AG12" s="1493"/>
      <c r="AH12" s="1493"/>
      <c r="AI12" s="1493"/>
      <c r="AJ12" s="1493"/>
      <c r="AK12" s="1493"/>
      <c r="AL12" s="1493"/>
      <c r="AM12" s="1493"/>
      <c r="AN12" s="1493"/>
      <c r="AO12" s="1493"/>
      <c r="AP12" s="1493"/>
      <c r="AQ12" s="1494"/>
      <c r="AR12" s="171"/>
    </row>
    <row r="13" spans="1:44" x14ac:dyDescent="0.5">
      <c r="A13" s="1347" t="s">
        <v>16</v>
      </c>
      <c r="B13" s="1353"/>
      <c r="C13" s="1354">
        <v>0</v>
      </c>
      <c r="D13" s="1354"/>
      <c r="E13" s="1354">
        <v>0</v>
      </c>
      <c r="F13" s="1389" t="s">
        <v>17</v>
      </c>
      <c r="G13" s="1252" t="s">
        <v>17</v>
      </c>
      <c r="H13" s="1253">
        <v>0.25347222222222221</v>
      </c>
      <c r="I13" s="1253"/>
      <c r="J13" s="1253">
        <v>0.28819444444444442</v>
      </c>
      <c r="K13" s="1253">
        <v>0.3125</v>
      </c>
      <c r="L13" s="1253">
        <v>0.33333333333333331</v>
      </c>
      <c r="M13" s="1253">
        <v>0.35416666666666669</v>
      </c>
      <c r="N13" s="1253">
        <v>0.375</v>
      </c>
      <c r="O13" s="1253">
        <v>0.39583333333333331</v>
      </c>
      <c r="P13" s="1253">
        <v>0.41666666666666669</v>
      </c>
      <c r="Q13" s="1253">
        <v>0.4375</v>
      </c>
      <c r="R13" s="1253">
        <v>0.45833333333333331</v>
      </c>
      <c r="S13" s="1233">
        <v>0.47222222222222221</v>
      </c>
      <c r="T13" s="1233">
        <v>0.4861111111111111</v>
      </c>
      <c r="U13" s="1193">
        <v>0.51041666666666663</v>
      </c>
      <c r="V13" s="1193">
        <v>0.52777777777777779</v>
      </c>
      <c r="W13" s="1253">
        <v>0.54166666666666663</v>
      </c>
      <c r="X13" s="1253">
        <v>0.56597222222222221</v>
      </c>
      <c r="Y13" s="1233">
        <v>0.57291666666666663</v>
      </c>
      <c r="Z13" s="1253">
        <v>0.58333333333333337</v>
      </c>
      <c r="AA13" s="1253">
        <v>0.59722222222222221</v>
      </c>
      <c r="AB13" s="1233">
        <v>0.61111111111111116</v>
      </c>
      <c r="AC13" s="1193">
        <v>0.62847222222222221</v>
      </c>
      <c r="AD13" s="1253">
        <v>0.64583333333333337</v>
      </c>
      <c r="AE13" s="1253">
        <v>0.66666666666666663</v>
      </c>
      <c r="AF13" s="1253">
        <v>0.6875</v>
      </c>
      <c r="AG13" s="1193">
        <v>0.69791666666666663</v>
      </c>
      <c r="AH13" s="1253">
        <v>0.70833333333333337</v>
      </c>
      <c r="AI13" s="1253">
        <v>0.72916666666666663</v>
      </c>
      <c r="AJ13" s="1253">
        <v>0.75</v>
      </c>
      <c r="AK13" s="1253">
        <v>0.77083333333333337</v>
      </c>
      <c r="AL13" s="1253">
        <v>0.79166666666666663</v>
      </c>
      <c r="AM13" s="1253">
        <v>0.8125</v>
      </c>
      <c r="AN13" s="1253">
        <v>0.83680555555555558</v>
      </c>
      <c r="AO13" s="1253">
        <v>0.88124999999999998</v>
      </c>
      <c r="AP13" s="1253">
        <v>0.92986111111111114</v>
      </c>
      <c r="AQ13" s="1254">
        <v>0.97569444444444442</v>
      </c>
    </row>
    <row r="14" spans="1:44" x14ac:dyDescent="0.5">
      <c r="A14" s="1348" t="s">
        <v>18</v>
      </c>
      <c r="B14" s="1355"/>
      <c r="C14" s="221">
        <v>0.30099999999999999</v>
      </c>
      <c r="D14" s="221"/>
      <c r="E14" s="221">
        <v>0.30099999999999999</v>
      </c>
      <c r="F14" s="389" t="s">
        <v>17</v>
      </c>
      <c r="G14" s="645" t="s">
        <v>17</v>
      </c>
      <c r="H14" s="646">
        <v>0.25416666666666665</v>
      </c>
      <c r="I14" s="646"/>
      <c r="J14" s="646">
        <v>0.28888888888888886</v>
      </c>
      <c r="K14" s="646">
        <v>0.31319444444444444</v>
      </c>
      <c r="L14" s="646">
        <v>0.33402777777777776</v>
      </c>
      <c r="M14" s="646">
        <v>0.35486111111111113</v>
      </c>
      <c r="N14" s="646">
        <v>0.37569444444444444</v>
      </c>
      <c r="O14" s="646">
        <v>0.39652777777777776</v>
      </c>
      <c r="P14" s="646">
        <v>0.41736111111111113</v>
      </c>
      <c r="Q14" s="646">
        <v>0.43819444444444444</v>
      </c>
      <c r="R14" s="646">
        <v>0.45902777777777776</v>
      </c>
      <c r="S14" s="1209">
        <v>0.47291666666666665</v>
      </c>
      <c r="T14" s="1209">
        <v>0.48680555555555555</v>
      </c>
      <c r="U14" s="930">
        <v>0.51111111111111107</v>
      </c>
      <c r="V14" s="930">
        <v>0.52847222222222223</v>
      </c>
      <c r="W14" s="646">
        <v>0.54236111111111107</v>
      </c>
      <c r="X14" s="646">
        <v>0.56666666666666665</v>
      </c>
      <c r="Y14" s="930">
        <v>0.57361111111111107</v>
      </c>
      <c r="Z14" s="646">
        <v>0.58402777777777781</v>
      </c>
      <c r="AA14" s="646">
        <v>0.59791666666666665</v>
      </c>
      <c r="AB14" s="930">
        <v>0.6118055555555556</v>
      </c>
      <c r="AC14" s="930">
        <v>0.62916666666666665</v>
      </c>
      <c r="AD14" s="646">
        <v>0.64652777777777781</v>
      </c>
      <c r="AE14" s="646">
        <v>0.66736111111111107</v>
      </c>
      <c r="AF14" s="646">
        <v>0.68819444444444444</v>
      </c>
      <c r="AG14" s="930">
        <v>0.69861111111111107</v>
      </c>
      <c r="AH14" s="646">
        <v>0.70902777777777781</v>
      </c>
      <c r="AI14" s="646">
        <v>0.72986111111111107</v>
      </c>
      <c r="AJ14" s="646">
        <v>0.75069444444444444</v>
      </c>
      <c r="AK14" s="646">
        <v>0.77152777777777781</v>
      </c>
      <c r="AL14" s="646">
        <v>0.79236111111111107</v>
      </c>
      <c r="AM14" s="646">
        <v>0.81319444444444444</v>
      </c>
      <c r="AN14" s="646">
        <v>0.83750000000000002</v>
      </c>
      <c r="AO14" s="646">
        <v>0.88194444444444442</v>
      </c>
      <c r="AP14" s="646">
        <v>0.93055555555555558</v>
      </c>
      <c r="AQ14" s="647">
        <v>0.97638888888888886</v>
      </c>
    </row>
    <row r="15" spans="1:44" x14ac:dyDescent="0.5">
      <c r="A15" s="1348" t="s">
        <v>19</v>
      </c>
      <c r="B15" s="1356">
        <f t="shared" ref="B15:B62" si="0">SUM(I15-I14)</f>
        <v>0</v>
      </c>
      <c r="C15" s="221">
        <v>0.433</v>
      </c>
      <c r="D15" s="221"/>
      <c r="E15" s="221">
        <v>0.433</v>
      </c>
      <c r="F15" s="389" t="s">
        <v>17</v>
      </c>
      <c r="G15" s="645" t="s">
        <v>17</v>
      </c>
      <c r="H15" s="646">
        <v>0.25486111111111109</v>
      </c>
      <c r="I15" s="646"/>
      <c r="J15" s="646">
        <v>0.2902777777777778</v>
      </c>
      <c r="K15" s="646">
        <v>0.31458333333333333</v>
      </c>
      <c r="L15" s="646">
        <v>0.33541666666666664</v>
      </c>
      <c r="M15" s="646">
        <v>0.35625000000000001</v>
      </c>
      <c r="N15" s="646">
        <v>0.37708333333333333</v>
      </c>
      <c r="O15" s="646">
        <v>0.39791666666666664</v>
      </c>
      <c r="P15" s="646">
        <v>0.41875000000000001</v>
      </c>
      <c r="Q15" s="646">
        <v>0.43888888888888888</v>
      </c>
      <c r="R15" s="646">
        <v>0.4597222222222222</v>
      </c>
      <c r="S15" s="1209">
        <v>0.47361111111111109</v>
      </c>
      <c r="T15" s="1209">
        <v>0.48749999999999999</v>
      </c>
      <c r="U15" s="929">
        <v>0.51249999999999996</v>
      </c>
      <c r="V15" s="929">
        <v>0.52986111111111112</v>
      </c>
      <c r="W15" s="646">
        <v>0.54374999999999996</v>
      </c>
      <c r="X15" s="646">
        <v>0.56805555555555554</v>
      </c>
      <c r="Y15" s="929">
        <v>0.57430555555555551</v>
      </c>
      <c r="Z15" s="646">
        <v>0.5854166666666667</v>
      </c>
      <c r="AA15" s="646">
        <v>0.59930555555555554</v>
      </c>
      <c r="AB15" s="929">
        <v>0.61250000000000004</v>
      </c>
      <c r="AC15" s="929">
        <v>0.62986111111111109</v>
      </c>
      <c r="AD15" s="646">
        <v>0.64722222222222225</v>
      </c>
      <c r="AE15" s="646">
        <v>0.66805555555555551</v>
      </c>
      <c r="AF15" s="646">
        <v>0.68958333333333333</v>
      </c>
      <c r="AG15" s="929">
        <v>0.7</v>
      </c>
      <c r="AH15" s="646">
        <v>0.7104166666666667</v>
      </c>
      <c r="AI15" s="646">
        <v>0.73055555555555551</v>
      </c>
      <c r="AJ15" s="646">
        <v>0.75138888888888888</v>
      </c>
      <c r="AK15" s="646">
        <v>0.77222222222222225</v>
      </c>
      <c r="AL15" s="646">
        <v>0.79305555555555551</v>
      </c>
      <c r="AM15" s="646">
        <v>0.81388888888888888</v>
      </c>
      <c r="AN15" s="646">
        <v>0.83819444444444446</v>
      </c>
      <c r="AO15" s="646">
        <v>0.88263888888888886</v>
      </c>
      <c r="AP15" s="646">
        <v>0.93125000000000002</v>
      </c>
      <c r="AQ15" s="647">
        <v>0.9770833333333333</v>
      </c>
    </row>
    <row r="16" spans="1:44" x14ac:dyDescent="0.5">
      <c r="A16" s="1348" t="s">
        <v>20</v>
      </c>
      <c r="B16" s="1356">
        <f t="shared" si="0"/>
        <v>0</v>
      </c>
      <c r="C16" s="221">
        <v>0.432</v>
      </c>
      <c r="D16" s="221"/>
      <c r="E16" s="221">
        <v>0.432</v>
      </c>
      <c r="F16" s="389" t="s">
        <v>17</v>
      </c>
      <c r="G16" s="645" t="s">
        <v>17</v>
      </c>
      <c r="H16" s="646">
        <v>0.25624999999999998</v>
      </c>
      <c r="I16" s="646"/>
      <c r="J16" s="646">
        <v>0.29166666666666669</v>
      </c>
      <c r="K16" s="646">
        <v>0.31597222222222221</v>
      </c>
      <c r="L16" s="646">
        <v>0.33680555555555558</v>
      </c>
      <c r="M16" s="646">
        <v>0.3576388888888889</v>
      </c>
      <c r="N16" s="646">
        <v>0.37847222222222221</v>
      </c>
      <c r="O16" s="646">
        <v>0.39930555555555558</v>
      </c>
      <c r="P16" s="646">
        <v>0.4201388888888889</v>
      </c>
      <c r="Q16" s="646">
        <v>0.44097222222222221</v>
      </c>
      <c r="R16" s="646">
        <v>0.46180555555555558</v>
      </c>
      <c r="S16" s="1209">
        <v>0.47569444444444442</v>
      </c>
      <c r="T16" s="1209">
        <v>0.48958333333333331</v>
      </c>
      <c r="U16" s="930">
        <v>0.51388888888888884</v>
      </c>
      <c r="V16" s="930">
        <v>0.53125</v>
      </c>
      <c r="W16" s="646">
        <v>0.54513888888888884</v>
      </c>
      <c r="X16" s="646">
        <v>0.56944444444444442</v>
      </c>
      <c r="Y16" s="930">
        <v>0.57638888888888884</v>
      </c>
      <c r="Z16" s="646">
        <v>0.58680555555555558</v>
      </c>
      <c r="AA16" s="646">
        <v>0.60069444444444442</v>
      </c>
      <c r="AB16" s="930">
        <v>0.61458333333333337</v>
      </c>
      <c r="AC16" s="930">
        <v>0.63194444444444442</v>
      </c>
      <c r="AD16" s="646">
        <v>0.64930555555555558</v>
      </c>
      <c r="AE16" s="646">
        <v>0.67013888888888884</v>
      </c>
      <c r="AF16" s="646">
        <v>0.69097222222222221</v>
      </c>
      <c r="AG16" s="930">
        <v>0.70138888888888884</v>
      </c>
      <c r="AH16" s="646">
        <v>0.71180555555555558</v>
      </c>
      <c r="AI16" s="646">
        <v>0.73263888888888884</v>
      </c>
      <c r="AJ16" s="646">
        <v>0.75347222222222221</v>
      </c>
      <c r="AK16" s="646">
        <v>0.77430555555555558</v>
      </c>
      <c r="AL16" s="646">
        <v>0.79513888888888884</v>
      </c>
      <c r="AM16" s="646">
        <v>0.81597222222222221</v>
      </c>
      <c r="AN16" s="646">
        <v>0.84027777777777779</v>
      </c>
      <c r="AO16" s="646">
        <v>0.88472222222222219</v>
      </c>
      <c r="AP16" s="646">
        <v>0.93333333333333335</v>
      </c>
      <c r="AQ16" s="647">
        <v>0.97847222222222219</v>
      </c>
    </row>
    <row r="17" spans="1:43" x14ac:dyDescent="0.5">
      <c r="A17" s="1348" t="s">
        <v>37</v>
      </c>
      <c r="B17" s="1356">
        <f t="shared" si="0"/>
        <v>0</v>
      </c>
      <c r="C17" s="221">
        <v>0.6</v>
      </c>
      <c r="D17" s="221"/>
      <c r="E17" s="221">
        <v>0.6</v>
      </c>
      <c r="F17" s="389" t="s">
        <v>17</v>
      </c>
      <c r="G17" s="645" t="s">
        <v>17</v>
      </c>
      <c r="H17" s="646">
        <v>0.25763888888888886</v>
      </c>
      <c r="I17" s="646"/>
      <c r="J17" s="646">
        <v>0.29305555555555557</v>
      </c>
      <c r="K17" s="646">
        <v>0.31736111111111109</v>
      </c>
      <c r="L17" s="646">
        <v>0.33819444444444446</v>
      </c>
      <c r="M17" s="646">
        <v>0.35902777777777778</v>
      </c>
      <c r="N17" s="646">
        <v>0.37986111111111109</v>
      </c>
      <c r="O17" s="646">
        <v>0.40069444444444446</v>
      </c>
      <c r="P17" s="646">
        <v>0.42152777777777778</v>
      </c>
      <c r="Q17" s="646">
        <v>0.44236111111111109</v>
      </c>
      <c r="R17" s="646">
        <v>0.46319444444444446</v>
      </c>
      <c r="S17" s="1209">
        <v>0.47708333333333336</v>
      </c>
      <c r="T17" s="1209">
        <v>0.4909722222222222</v>
      </c>
      <c r="U17" s="929">
        <v>0.51527777777777772</v>
      </c>
      <c r="V17" s="929">
        <v>0.53263888888888888</v>
      </c>
      <c r="W17" s="646">
        <v>0.54652777777777772</v>
      </c>
      <c r="X17" s="646">
        <v>0.5708333333333333</v>
      </c>
      <c r="Y17" s="929">
        <v>0.57777777777777772</v>
      </c>
      <c r="Z17" s="646">
        <v>0.58819444444444446</v>
      </c>
      <c r="AA17" s="646">
        <v>0.6020833333333333</v>
      </c>
      <c r="AB17" s="929">
        <v>0.61597222222222225</v>
      </c>
      <c r="AC17" s="929">
        <v>0.6333333333333333</v>
      </c>
      <c r="AD17" s="646">
        <v>0.65069444444444446</v>
      </c>
      <c r="AE17" s="646">
        <v>0.67152777777777772</v>
      </c>
      <c r="AF17" s="646">
        <v>0.69236111111111109</v>
      </c>
      <c r="AG17" s="929">
        <v>0.70277777777777772</v>
      </c>
      <c r="AH17" s="646">
        <v>0.71319444444444446</v>
      </c>
      <c r="AI17" s="646">
        <v>0.73402777777777772</v>
      </c>
      <c r="AJ17" s="646">
        <v>0.75486111111111109</v>
      </c>
      <c r="AK17" s="646">
        <v>0.77569444444444446</v>
      </c>
      <c r="AL17" s="646">
        <v>0.79652777777777772</v>
      </c>
      <c r="AM17" s="646">
        <v>0.81736111111111109</v>
      </c>
      <c r="AN17" s="646">
        <v>0.84166666666666667</v>
      </c>
      <c r="AO17" s="646">
        <v>0.88611111111111107</v>
      </c>
      <c r="AP17" s="646">
        <v>0.93472222222222223</v>
      </c>
      <c r="AQ17" s="647">
        <v>0.97916666666666663</v>
      </c>
    </row>
    <row r="18" spans="1:43" x14ac:dyDescent="0.5">
      <c r="A18" s="1348" t="s">
        <v>50</v>
      </c>
      <c r="B18" s="1356">
        <f t="shared" si="0"/>
        <v>0</v>
      </c>
      <c r="C18" s="221">
        <v>0.16500000000000001</v>
      </c>
      <c r="D18" s="221"/>
      <c r="E18" s="221">
        <v>0.16500000000000001</v>
      </c>
      <c r="F18" s="389" t="s">
        <v>17</v>
      </c>
      <c r="G18" s="645" t="s">
        <v>17</v>
      </c>
      <c r="H18" s="646">
        <v>0.25833333333333336</v>
      </c>
      <c r="I18" s="646"/>
      <c r="J18" s="646">
        <v>0.29375000000000001</v>
      </c>
      <c r="K18" s="646">
        <v>0.31805555555555554</v>
      </c>
      <c r="L18" s="646">
        <v>0.33888888888888891</v>
      </c>
      <c r="M18" s="646">
        <v>0.35972222222222222</v>
      </c>
      <c r="N18" s="646">
        <v>0.38055555555555554</v>
      </c>
      <c r="O18" s="646">
        <v>0.40138888888888891</v>
      </c>
      <c r="P18" s="646">
        <v>0.42222222222222222</v>
      </c>
      <c r="Q18" s="646">
        <v>0.44305555555555554</v>
      </c>
      <c r="R18" s="646">
        <v>0.46388888888888891</v>
      </c>
      <c r="S18" s="1209">
        <v>0.4777777777777778</v>
      </c>
      <c r="T18" s="1209">
        <v>0.49166666666666664</v>
      </c>
      <c r="U18" s="930">
        <v>0.51597222222222228</v>
      </c>
      <c r="V18" s="930">
        <v>0.53333333333333333</v>
      </c>
      <c r="W18" s="646">
        <v>0.54722222222222228</v>
      </c>
      <c r="X18" s="646">
        <v>0.57152777777777775</v>
      </c>
      <c r="Y18" s="930">
        <v>0.57847222222222228</v>
      </c>
      <c r="Z18" s="646">
        <v>0.58888888888888891</v>
      </c>
      <c r="AA18" s="646">
        <v>0.60277777777777775</v>
      </c>
      <c r="AB18" s="930">
        <v>0.6166666666666667</v>
      </c>
      <c r="AC18" s="930">
        <v>0.63402777777777775</v>
      </c>
      <c r="AD18" s="646">
        <v>0.65138888888888891</v>
      </c>
      <c r="AE18" s="646">
        <v>0.67222222222222228</v>
      </c>
      <c r="AF18" s="646">
        <v>0.69305555555555554</v>
      </c>
      <c r="AG18" s="930">
        <v>0.70347222222222228</v>
      </c>
      <c r="AH18" s="646">
        <v>0.71388888888888891</v>
      </c>
      <c r="AI18" s="646">
        <v>0.73472222222222228</v>
      </c>
      <c r="AJ18" s="646">
        <v>0.75555555555555554</v>
      </c>
      <c r="AK18" s="646">
        <v>0.77638888888888891</v>
      </c>
      <c r="AL18" s="646">
        <v>0.79722222222222228</v>
      </c>
      <c r="AM18" s="646">
        <v>0.81805555555555554</v>
      </c>
      <c r="AN18" s="646">
        <v>0.84236111111111112</v>
      </c>
      <c r="AO18" s="646">
        <v>0.88680555555555551</v>
      </c>
      <c r="AP18" s="646">
        <v>0.93541666666666667</v>
      </c>
      <c r="AQ18" s="647">
        <v>0.97986111111111107</v>
      </c>
    </row>
    <row r="19" spans="1:43" x14ac:dyDescent="0.5">
      <c r="A19" s="1348" t="s">
        <v>22</v>
      </c>
      <c r="B19" s="1356">
        <f t="shared" si="0"/>
        <v>0</v>
      </c>
      <c r="C19" s="221">
        <v>0.63400000000000001</v>
      </c>
      <c r="D19" s="221"/>
      <c r="E19" s="221">
        <v>0.63400000000000001</v>
      </c>
      <c r="F19" s="389" t="s">
        <v>17</v>
      </c>
      <c r="G19" s="645" t="s">
        <v>17</v>
      </c>
      <c r="H19" s="646">
        <v>0.25972222222222224</v>
      </c>
      <c r="I19" s="646"/>
      <c r="J19" s="646">
        <v>0.2951388888888889</v>
      </c>
      <c r="K19" s="646">
        <v>0.31944444444444442</v>
      </c>
      <c r="L19" s="646">
        <v>0.34027777777777779</v>
      </c>
      <c r="M19" s="646">
        <v>0.3611111111111111</v>
      </c>
      <c r="N19" s="646">
        <v>0.38194444444444442</v>
      </c>
      <c r="O19" s="646">
        <v>0.40277777777777779</v>
      </c>
      <c r="P19" s="646">
        <v>0.4236111111111111</v>
      </c>
      <c r="Q19" s="646">
        <v>0.44444444444444442</v>
      </c>
      <c r="R19" s="646">
        <v>0.46527777777777779</v>
      </c>
      <c r="S19" s="1209">
        <v>0.47916666666666669</v>
      </c>
      <c r="T19" s="1209">
        <v>0.49305555555555558</v>
      </c>
      <c r="U19" s="929">
        <v>0.51736111111111116</v>
      </c>
      <c r="V19" s="929">
        <v>0.53472222222222221</v>
      </c>
      <c r="W19" s="646">
        <v>0.54861111111111116</v>
      </c>
      <c r="X19" s="646">
        <v>0.57291666666666663</v>
      </c>
      <c r="Y19" s="929">
        <v>0.57916666666666672</v>
      </c>
      <c r="Z19" s="646">
        <v>0.59027777777777779</v>
      </c>
      <c r="AA19" s="646">
        <v>0.60416666666666663</v>
      </c>
      <c r="AB19" s="929">
        <v>0.61736111111111114</v>
      </c>
      <c r="AC19" s="929">
        <v>0.63541666666666663</v>
      </c>
      <c r="AD19" s="646">
        <v>0.65277777777777779</v>
      </c>
      <c r="AE19" s="646">
        <v>0.67361111111111116</v>
      </c>
      <c r="AF19" s="646">
        <v>0.69444444444444442</v>
      </c>
      <c r="AG19" s="929">
        <v>0.70486111111111116</v>
      </c>
      <c r="AH19" s="646">
        <v>0.71527777777777779</v>
      </c>
      <c r="AI19" s="646">
        <v>0.73611111111111116</v>
      </c>
      <c r="AJ19" s="646">
        <v>0.75694444444444442</v>
      </c>
      <c r="AK19" s="646">
        <v>0.77777777777777779</v>
      </c>
      <c r="AL19" s="646">
        <v>0.79791666666666672</v>
      </c>
      <c r="AM19" s="646">
        <v>0.81874999999999998</v>
      </c>
      <c r="AN19" s="646">
        <v>0.84305555555555556</v>
      </c>
      <c r="AO19" s="646">
        <v>0.88749999999999996</v>
      </c>
      <c r="AP19" s="646">
        <v>0.93611111111111112</v>
      </c>
      <c r="AQ19" s="647">
        <v>0.98055555555555551</v>
      </c>
    </row>
    <row r="20" spans="1:43" x14ac:dyDescent="0.5">
      <c r="A20" s="1348" t="s">
        <v>23</v>
      </c>
      <c r="B20" s="1356">
        <f t="shared" si="0"/>
        <v>0</v>
      </c>
      <c r="C20" s="221">
        <v>0.61799999999999999</v>
      </c>
      <c r="D20" s="221"/>
      <c r="E20" s="1733">
        <v>0.61799999999999999</v>
      </c>
      <c r="F20" s="389" t="s">
        <v>17</v>
      </c>
      <c r="G20" s="645" t="s">
        <v>17</v>
      </c>
      <c r="H20" s="646">
        <v>0.26111111111111113</v>
      </c>
      <c r="I20" s="646"/>
      <c r="J20" s="646">
        <v>0.29652777777777778</v>
      </c>
      <c r="K20" s="646">
        <v>0.32083333333333336</v>
      </c>
      <c r="L20" s="646">
        <v>0.34166666666666667</v>
      </c>
      <c r="M20" s="646">
        <v>0.36249999999999999</v>
      </c>
      <c r="N20" s="646">
        <v>0.38333333333333336</v>
      </c>
      <c r="O20" s="646">
        <v>0.40416666666666667</v>
      </c>
      <c r="P20" s="646">
        <v>0.42499999999999999</v>
      </c>
      <c r="Q20" s="646">
        <v>0.44513888888888886</v>
      </c>
      <c r="R20" s="646">
        <v>0.46597222222222223</v>
      </c>
      <c r="S20" s="1209">
        <v>0.47986111111111113</v>
      </c>
      <c r="T20" s="1209">
        <v>0.49375000000000002</v>
      </c>
      <c r="U20" s="930">
        <v>0.51875000000000004</v>
      </c>
      <c r="V20" s="930">
        <v>0.53611111111111109</v>
      </c>
      <c r="W20" s="646">
        <v>0.55000000000000004</v>
      </c>
      <c r="X20" s="646">
        <v>0.57430555555555551</v>
      </c>
      <c r="Y20" s="930">
        <v>0.5805555555555556</v>
      </c>
      <c r="Z20" s="646">
        <v>0.59166666666666667</v>
      </c>
      <c r="AA20" s="646">
        <v>0.60555555555555551</v>
      </c>
      <c r="AB20" s="930">
        <v>0.61875000000000002</v>
      </c>
      <c r="AC20" s="930">
        <v>0.63680555555555551</v>
      </c>
      <c r="AD20" s="646">
        <v>0.65416666666666667</v>
      </c>
      <c r="AE20" s="646">
        <v>0.67500000000000004</v>
      </c>
      <c r="AF20" s="646">
        <v>0.6958333333333333</v>
      </c>
      <c r="AG20" s="930">
        <v>0.70625000000000004</v>
      </c>
      <c r="AH20" s="646">
        <v>0.71666666666666667</v>
      </c>
      <c r="AI20" s="646">
        <v>0.7368055555555556</v>
      </c>
      <c r="AJ20" s="646">
        <v>0.7583333333333333</v>
      </c>
      <c r="AK20" s="646">
        <v>0.77847222222222223</v>
      </c>
      <c r="AL20" s="646">
        <v>0.7993055555555556</v>
      </c>
      <c r="AM20" s="646">
        <v>0.82013888888888886</v>
      </c>
      <c r="AN20" s="646">
        <v>0.84444444444444444</v>
      </c>
      <c r="AO20" s="646">
        <v>0.88888888888888884</v>
      </c>
      <c r="AP20" s="646">
        <v>0.9375</v>
      </c>
      <c r="AQ20" s="647">
        <v>0.9819444444444444</v>
      </c>
    </row>
    <row r="21" spans="1:43" x14ac:dyDescent="0.5">
      <c r="A21" s="1349" t="s">
        <v>24</v>
      </c>
      <c r="B21" s="1356">
        <f t="shared" si="0"/>
        <v>0</v>
      </c>
      <c r="C21" s="644">
        <v>0.45300000000000001</v>
      </c>
      <c r="D21" s="644"/>
      <c r="E21" s="1734">
        <v>0.45300000000000001</v>
      </c>
      <c r="F21" s="389" t="s">
        <v>17</v>
      </c>
      <c r="G21" s="645" t="s">
        <v>17</v>
      </c>
      <c r="H21" s="646">
        <v>0.26180555555555557</v>
      </c>
      <c r="I21" s="646"/>
      <c r="J21" s="646">
        <v>0.29722222222222222</v>
      </c>
      <c r="K21" s="646">
        <v>0.3215277777777778</v>
      </c>
      <c r="L21" s="646">
        <v>0.34236111111111112</v>
      </c>
      <c r="M21" s="646">
        <v>0.36319444444444443</v>
      </c>
      <c r="N21" s="646">
        <v>0.3840277777777778</v>
      </c>
      <c r="O21" s="646">
        <v>0.40486111111111112</v>
      </c>
      <c r="P21" s="646">
        <v>0.42569444444444443</v>
      </c>
      <c r="Q21" s="646">
        <v>0.4465277777777778</v>
      </c>
      <c r="R21" s="646">
        <v>0.46736111111111112</v>
      </c>
      <c r="S21" s="1209">
        <v>0.48125000000000001</v>
      </c>
      <c r="T21" s="1209">
        <v>0.49513888888888891</v>
      </c>
      <c r="U21" s="929">
        <v>0.51944444444444449</v>
      </c>
      <c r="V21" s="929">
        <v>0.53680555555555554</v>
      </c>
      <c r="W21" s="646">
        <v>0.55069444444444449</v>
      </c>
      <c r="X21" s="646">
        <v>0.57499999999999996</v>
      </c>
      <c r="Y21" s="929">
        <v>0.58125000000000004</v>
      </c>
      <c r="Z21" s="646">
        <v>0.59236111111111112</v>
      </c>
      <c r="AA21" s="646">
        <v>0.60624999999999996</v>
      </c>
      <c r="AB21" s="929">
        <v>0.61944444444444446</v>
      </c>
      <c r="AC21" s="929">
        <v>0.63749999999999996</v>
      </c>
      <c r="AD21" s="646">
        <v>0.65486111111111112</v>
      </c>
      <c r="AE21" s="646">
        <v>0.67569444444444449</v>
      </c>
      <c r="AF21" s="646">
        <v>0.69652777777777775</v>
      </c>
      <c r="AG21" s="929">
        <v>0.70694444444444449</v>
      </c>
      <c r="AH21" s="646">
        <v>0.71736111111111112</v>
      </c>
      <c r="AI21" s="646">
        <v>0.73750000000000004</v>
      </c>
      <c r="AJ21" s="646">
        <v>0.75902777777777775</v>
      </c>
      <c r="AK21" s="646">
        <v>0.77986111111111112</v>
      </c>
      <c r="AL21" s="646">
        <v>0.8</v>
      </c>
      <c r="AM21" s="646">
        <v>0.8208333333333333</v>
      </c>
      <c r="AN21" s="646">
        <v>0.84513888888888888</v>
      </c>
      <c r="AO21" s="646">
        <v>0.88958333333333328</v>
      </c>
      <c r="AP21" s="646">
        <v>0.93819444444444444</v>
      </c>
      <c r="AQ21" s="647">
        <v>0.98263888888888884</v>
      </c>
    </row>
    <row r="22" spans="1:43" x14ac:dyDescent="0.5">
      <c r="A22" s="1348" t="s">
        <v>25</v>
      </c>
      <c r="B22" s="1356">
        <f t="shared" si="0"/>
        <v>0</v>
      </c>
      <c r="C22" s="221">
        <v>0.45200000000000001</v>
      </c>
      <c r="D22" s="221"/>
      <c r="E22" s="1733">
        <v>0.45200000000000001</v>
      </c>
      <c r="F22" s="389" t="s">
        <v>17</v>
      </c>
      <c r="G22" s="645" t="s">
        <v>17</v>
      </c>
      <c r="H22" s="646">
        <v>0.26250000000000001</v>
      </c>
      <c r="I22" s="646"/>
      <c r="J22" s="646">
        <v>0.2986111111111111</v>
      </c>
      <c r="K22" s="646">
        <v>0.32291666666666669</v>
      </c>
      <c r="L22" s="646">
        <v>0.34375</v>
      </c>
      <c r="M22" s="646">
        <v>0.36458333333333331</v>
      </c>
      <c r="N22" s="646">
        <v>0.38541666666666669</v>
      </c>
      <c r="O22" s="646">
        <v>0.40625</v>
      </c>
      <c r="P22" s="646">
        <v>0.42708333333333331</v>
      </c>
      <c r="Q22" s="646">
        <v>0.44722222222222224</v>
      </c>
      <c r="R22" s="646">
        <v>0.46805555555555556</v>
      </c>
      <c r="S22" s="1209">
        <v>0.48194444444444445</v>
      </c>
      <c r="T22" s="1209">
        <v>0.49583333333333335</v>
      </c>
      <c r="U22" s="930">
        <v>0.52083333333333337</v>
      </c>
      <c r="V22" s="930">
        <v>0.53819444444444442</v>
      </c>
      <c r="W22" s="646">
        <v>0.55208333333333337</v>
      </c>
      <c r="X22" s="646">
        <v>0.57638888888888884</v>
      </c>
      <c r="Y22" s="930">
        <v>0.58194444444444449</v>
      </c>
      <c r="Z22" s="646">
        <v>0.59375</v>
      </c>
      <c r="AA22" s="646">
        <v>0.60763888888888884</v>
      </c>
      <c r="AB22" s="930">
        <v>0.62013888888888891</v>
      </c>
      <c r="AC22" s="930">
        <v>0.6381944444444444</v>
      </c>
      <c r="AD22" s="646">
        <v>0.65555555555555556</v>
      </c>
      <c r="AE22" s="646">
        <v>0.67708333333333337</v>
      </c>
      <c r="AF22" s="646">
        <v>0.69791666666666663</v>
      </c>
      <c r="AG22" s="930">
        <v>0.70833333333333337</v>
      </c>
      <c r="AH22" s="646">
        <v>0.71875</v>
      </c>
      <c r="AI22" s="646">
        <v>0.73819444444444449</v>
      </c>
      <c r="AJ22" s="646">
        <v>0.76041666666666663</v>
      </c>
      <c r="AK22" s="646">
        <v>0.78055555555555556</v>
      </c>
      <c r="AL22" s="646">
        <v>0.80138888888888893</v>
      </c>
      <c r="AM22" s="646">
        <v>0.82222222222222219</v>
      </c>
      <c r="AN22" s="646">
        <v>0.84652777777777777</v>
      </c>
      <c r="AO22" s="646">
        <v>0.89097222222222228</v>
      </c>
      <c r="AP22" s="646">
        <v>0.93958333333333333</v>
      </c>
      <c r="AQ22" s="647">
        <v>0.98402777777777772</v>
      </c>
    </row>
    <row r="23" spans="1:43" x14ac:dyDescent="0.5">
      <c r="A23" s="1348" t="s">
        <v>51</v>
      </c>
      <c r="B23" s="1356">
        <f t="shared" si="0"/>
        <v>0</v>
      </c>
      <c r="C23" s="221">
        <v>0.26100000000000001</v>
      </c>
      <c r="D23" s="221"/>
      <c r="E23" s="1733">
        <v>0.26100000000000001</v>
      </c>
      <c r="F23" s="389" t="s">
        <v>17</v>
      </c>
      <c r="G23" s="645" t="s">
        <v>17</v>
      </c>
      <c r="H23" s="646">
        <v>0.26319444444444445</v>
      </c>
      <c r="I23" s="646"/>
      <c r="J23" s="646">
        <v>0.29930555555555555</v>
      </c>
      <c r="K23" s="646">
        <v>0.32361111111111113</v>
      </c>
      <c r="L23" s="646">
        <v>0.34444444444444444</v>
      </c>
      <c r="M23" s="646">
        <v>0.36527777777777776</v>
      </c>
      <c r="N23" s="646">
        <v>0.38611111111111113</v>
      </c>
      <c r="O23" s="646">
        <v>0.40694444444444444</v>
      </c>
      <c r="P23" s="646">
        <v>0.42777777777777776</v>
      </c>
      <c r="Q23" s="646">
        <v>0.44791666666666669</v>
      </c>
      <c r="R23" s="646">
        <v>0.46875</v>
      </c>
      <c r="S23" s="1209">
        <v>0.4826388888888889</v>
      </c>
      <c r="T23" s="1209">
        <v>0.49652777777777779</v>
      </c>
      <c r="U23" s="929">
        <v>0.52152777777777781</v>
      </c>
      <c r="V23" s="929">
        <v>0.53888888888888886</v>
      </c>
      <c r="W23" s="646">
        <v>0.55277777777777781</v>
      </c>
      <c r="X23" s="646">
        <v>0.57708333333333328</v>
      </c>
      <c r="Y23" s="929">
        <v>0.58263888888888893</v>
      </c>
      <c r="Z23" s="646">
        <v>0.59444444444444444</v>
      </c>
      <c r="AA23" s="646">
        <v>0.60833333333333328</v>
      </c>
      <c r="AB23" s="929">
        <v>0.62083333333333335</v>
      </c>
      <c r="AC23" s="929">
        <v>0.63958333333333328</v>
      </c>
      <c r="AD23" s="646">
        <v>0.65694444444444444</v>
      </c>
      <c r="AE23" s="646">
        <v>0.67777777777777781</v>
      </c>
      <c r="AF23" s="646">
        <v>0.69861111111111107</v>
      </c>
      <c r="AG23" s="929">
        <v>0.70902777777777781</v>
      </c>
      <c r="AH23" s="646">
        <v>0.71944444444444444</v>
      </c>
      <c r="AI23" s="646">
        <v>0.73888888888888893</v>
      </c>
      <c r="AJ23" s="646">
        <v>0.76111111111111107</v>
      </c>
      <c r="AK23" s="646">
        <v>0.78125</v>
      </c>
      <c r="AL23" s="646">
        <v>0.80208333333333337</v>
      </c>
      <c r="AM23" s="646">
        <v>0.82291666666666663</v>
      </c>
      <c r="AN23" s="646">
        <v>0.84722222222222221</v>
      </c>
      <c r="AO23" s="646">
        <v>0.89166666666666672</v>
      </c>
      <c r="AP23" s="646">
        <v>0.94027777777777777</v>
      </c>
      <c r="AQ23" s="647">
        <v>0.98472222222222228</v>
      </c>
    </row>
    <row r="24" spans="1:43" x14ac:dyDescent="0.5">
      <c r="A24" s="1348" t="s">
        <v>52</v>
      </c>
      <c r="B24" s="1356">
        <f t="shared" si="0"/>
        <v>0</v>
      </c>
      <c r="C24" s="221">
        <v>0.47399999999999998</v>
      </c>
      <c r="D24" s="221"/>
      <c r="E24" s="1733">
        <v>0.47399999999999998</v>
      </c>
      <c r="F24" s="389" t="s">
        <v>17</v>
      </c>
      <c r="G24" s="645" t="s">
        <v>17</v>
      </c>
      <c r="H24" s="646">
        <v>0.2638888888888889</v>
      </c>
      <c r="I24" s="646"/>
      <c r="J24" s="646">
        <v>0.3</v>
      </c>
      <c r="K24" s="646">
        <v>0.32430555555555557</v>
      </c>
      <c r="L24" s="646">
        <v>0.34513888888888888</v>
      </c>
      <c r="M24" s="646">
        <v>0.3659722222222222</v>
      </c>
      <c r="N24" s="646">
        <v>0.38680555555555557</v>
      </c>
      <c r="O24" s="646">
        <v>0.40763888888888888</v>
      </c>
      <c r="P24" s="646">
        <v>0.4284722222222222</v>
      </c>
      <c r="Q24" s="646">
        <v>0.44930555555555557</v>
      </c>
      <c r="R24" s="646">
        <v>0.47013888888888888</v>
      </c>
      <c r="S24" s="1209">
        <v>0.48402777777777778</v>
      </c>
      <c r="T24" s="1209">
        <v>0.49791666666666667</v>
      </c>
      <c r="U24" s="930">
        <v>0.52222222222222225</v>
      </c>
      <c r="V24" s="930">
        <v>0.5395833333333333</v>
      </c>
      <c r="W24" s="646">
        <v>0.55347222222222225</v>
      </c>
      <c r="X24" s="646">
        <v>0.57777777777777772</v>
      </c>
      <c r="Y24" s="930">
        <v>0.58402777777777781</v>
      </c>
      <c r="Z24" s="646">
        <v>0.59513888888888888</v>
      </c>
      <c r="AA24" s="646">
        <v>0.60902777777777772</v>
      </c>
      <c r="AB24" s="930">
        <v>0.62222222222222223</v>
      </c>
      <c r="AC24" s="930">
        <v>0.64027777777777772</v>
      </c>
      <c r="AD24" s="646">
        <v>0.65763888888888888</v>
      </c>
      <c r="AE24" s="646">
        <v>0.6791666666666667</v>
      </c>
      <c r="AF24" s="646">
        <v>0.69930555555555551</v>
      </c>
      <c r="AG24" s="930">
        <v>0.70972222222222225</v>
      </c>
      <c r="AH24" s="646">
        <v>0.72013888888888888</v>
      </c>
      <c r="AI24" s="646">
        <v>0.74027777777777781</v>
      </c>
      <c r="AJ24" s="646">
        <v>0.76249999999999996</v>
      </c>
      <c r="AK24" s="646">
        <v>0.78263888888888888</v>
      </c>
      <c r="AL24" s="646">
        <v>0.80277777777777781</v>
      </c>
      <c r="AM24" s="646">
        <v>0.82361111111111107</v>
      </c>
      <c r="AN24" s="646">
        <v>0.84791666666666665</v>
      </c>
      <c r="AO24" s="646">
        <v>0.89236111111111116</v>
      </c>
      <c r="AP24" s="646">
        <v>0.94097222222222221</v>
      </c>
      <c r="AQ24" s="647">
        <v>0.98541666666666672</v>
      </c>
    </row>
    <row r="25" spans="1:43" x14ac:dyDescent="0.5">
      <c r="A25" s="1348" t="s">
        <v>53</v>
      </c>
      <c r="B25" s="1356">
        <f t="shared" si="0"/>
        <v>0</v>
      </c>
      <c r="C25" s="221">
        <v>0.443</v>
      </c>
      <c r="D25" s="221"/>
      <c r="E25" s="1733">
        <v>0.443</v>
      </c>
      <c r="F25" s="389" t="s">
        <v>17</v>
      </c>
      <c r="G25" s="645" t="s">
        <v>17</v>
      </c>
      <c r="H25" s="646">
        <v>0.26458333333333334</v>
      </c>
      <c r="I25" s="646"/>
      <c r="J25" s="646">
        <v>0.30069444444444443</v>
      </c>
      <c r="K25" s="646">
        <v>0.32500000000000001</v>
      </c>
      <c r="L25" s="646">
        <v>0.34583333333333333</v>
      </c>
      <c r="M25" s="646">
        <v>0.36666666666666664</v>
      </c>
      <c r="N25" s="646">
        <v>0.38750000000000001</v>
      </c>
      <c r="O25" s="646">
        <v>0.40833333333333333</v>
      </c>
      <c r="P25" s="646">
        <v>0.42916666666666664</v>
      </c>
      <c r="Q25" s="646">
        <v>0.45</v>
      </c>
      <c r="R25" s="646">
        <v>0.47083333333333333</v>
      </c>
      <c r="S25" s="1209">
        <v>0.48472222222222222</v>
      </c>
      <c r="T25" s="1209">
        <v>0.49861111111111112</v>
      </c>
      <c r="U25" s="929">
        <v>0.5229166666666667</v>
      </c>
      <c r="V25" s="929">
        <v>0.54027777777777775</v>
      </c>
      <c r="W25" s="646">
        <v>0.5541666666666667</v>
      </c>
      <c r="X25" s="646">
        <v>0.57847222222222228</v>
      </c>
      <c r="Y25" s="929">
        <v>0.58472222222222225</v>
      </c>
      <c r="Z25" s="646">
        <v>0.59583333333333333</v>
      </c>
      <c r="AA25" s="646">
        <v>0.60972222222222228</v>
      </c>
      <c r="AB25" s="929">
        <v>0.62291666666666667</v>
      </c>
      <c r="AC25" s="929">
        <v>0.64166666666666672</v>
      </c>
      <c r="AD25" s="646">
        <v>0.65902777777777777</v>
      </c>
      <c r="AE25" s="646">
        <v>0.68055555555555558</v>
      </c>
      <c r="AF25" s="646">
        <v>0.7</v>
      </c>
      <c r="AG25" s="929">
        <v>0.7104166666666667</v>
      </c>
      <c r="AH25" s="646">
        <v>0.72083333333333333</v>
      </c>
      <c r="AI25" s="646">
        <v>0.74097222222222225</v>
      </c>
      <c r="AJ25" s="646">
        <v>0.7631944444444444</v>
      </c>
      <c r="AK25" s="646">
        <v>0.78333333333333333</v>
      </c>
      <c r="AL25" s="646">
        <v>0.80347222222222225</v>
      </c>
      <c r="AM25" s="646">
        <v>0.82430555555555551</v>
      </c>
      <c r="AN25" s="646">
        <v>0.84861111111111109</v>
      </c>
      <c r="AO25" s="646">
        <v>0.8930555555555556</v>
      </c>
      <c r="AP25" s="646">
        <v>0.94166666666666665</v>
      </c>
      <c r="AQ25" s="647">
        <v>0.9868055555555556</v>
      </c>
    </row>
    <row r="26" spans="1:43" x14ac:dyDescent="0.5">
      <c r="A26" s="1349" t="s">
        <v>54</v>
      </c>
      <c r="B26" s="1357">
        <f t="shared" si="0"/>
        <v>0</v>
      </c>
      <c r="C26" s="644">
        <v>0.49299999999999999</v>
      </c>
      <c r="D26" s="644"/>
      <c r="E26" s="1734">
        <v>0.49299999999999999</v>
      </c>
      <c r="F26" s="389" t="s">
        <v>17</v>
      </c>
      <c r="G26" s="645" t="s">
        <v>17</v>
      </c>
      <c r="H26" s="646">
        <v>0.26527777777777778</v>
      </c>
      <c r="I26" s="646"/>
      <c r="J26" s="646">
        <v>0.30138888888888887</v>
      </c>
      <c r="K26" s="646">
        <v>0.32569444444444445</v>
      </c>
      <c r="L26" s="646">
        <v>0.34652777777777777</v>
      </c>
      <c r="M26" s="646">
        <v>0.36736111111111114</v>
      </c>
      <c r="N26" s="646">
        <v>0.38819444444444445</v>
      </c>
      <c r="O26" s="646">
        <v>0.40902777777777777</v>
      </c>
      <c r="P26" s="646">
        <v>0.42986111111111114</v>
      </c>
      <c r="Q26" s="646">
        <v>0.45069444444444445</v>
      </c>
      <c r="R26" s="646">
        <v>0.47152777777777777</v>
      </c>
      <c r="S26" s="1209">
        <v>0.48541666666666666</v>
      </c>
      <c r="T26" s="1209">
        <v>0.49930555555555556</v>
      </c>
      <c r="U26" s="930">
        <v>0.52361111111111114</v>
      </c>
      <c r="V26" s="930">
        <v>0.54097222222222219</v>
      </c>
      <c r="W26" s="646">
        <v>0.55486111111111114</v>
      </c>
      <c r="X26" s="646">
        <v>0.57916666666666672</v>
      </c>
      <c r="Y26" s="930">
        <v>0.5854166666666667</v>
      </c>
      <c r="Z26" s="646">
        <v>0.59652777777777777</v>
      </c>
      <c r="AA26" s="646">
        <v>0.61041666666666672</v>
      </c>
      <c r="AB26" s="930">
        <v>0.62361111111111112</v>
      </c>
      <c r="AC26" s="930">
        <v>0.64236111111111116</v>
      </c>
      <c r="AD26" s="646">
        <v>0.65972222222222221</v>
      </c>
      <c r="AE26" s="646">
        <v>0.68125000000000002</v>
      </c>
      <c r="AF26" s="646">
        <v>0.7006944444444444</v>
      </c>
      <c r="AG26" s="930">
        <v>0.71111111111111114</v>
      </c>
      <c r="AH26" s="646">
        <v>0.72152777777777777</v>
      </c>
      <c r="AI26" s="646">
        <v>0.7416666666666667</v>
      </c>
      <c r="AJ26" s="646">
        <v>0.76388888888888884</v>
      </c>
      <c r="AK26" s="646">
        <v>0.78402777777777777</v>
      </c>
      <c r="AL26" s="646">
        <v>0.80486111111111114</v>
      </c>
      <c r="AM26" s="646">
        <v>0.8256944444444444</v>
      </c>
      <c r="AN26" s="646">
        <v>0.85</v>
      </c>
      <c r="AO26" s="646">
        <v>0.89444444444444449</v>
      </c>
      <c r="AP26" s="646">
        <v>0.94305555555555554</v>
      </c>
      <c r="AQ26" s="647">
        <v>0.98750000000000004</v>
      </c>
    </row>
    <row r="27" spans="1:43" x14ac:dyDescent="0.5">
      <c r="A27" s="1348" t="s">
        <v>55</v>
      </c>
      <c r="B27" s="1356">
        <f t="shared" si="0"/>
        <v>0</v>
      </c>
      <c r="C27" s="221">
        <v>0.38600000000000001</v>
      </c>
      <c r="D27" s="221"/>
      <c r="E27" s="1733">
        <v>0.38600000000000001</v>
      </c>
      <c r="F27" s="389" t="s">
        <v>17</v>
      </c>
      <c r="G27" s="645" t="s">
        <v>17</v>
      </c>
      <c r="H27" s="646">
        <v>0.26666666666666666</v>
      </c>
      <c r="I27" s="646"/>
      <c r="J27" s="646">
        <v>0.3034722222222222</v>
      </c>
      <c r="K27" s="646">
        <v>0.32777777777777778</v>
      </c>
      <c r="L27" s="646">
        <v>0.34861111111111109</v>
      </c>
      <c r="M27" s="646">
        <v>0.36944444444444446</v>
      </c>
      <c r="N27" s="646">
        <v>0.39027777777777778</v>
      </c>
      <c r="O27" s="646">
        <v>0.41111111111111109</v>
      </c>
      <c r="P27" s="646">
        <v>0.43194444444444446</v>
      </c>
      <c r="Q27" s="646">
        <v>0.4513888888888889</v>
      </c>
      <c r="R27" s="646">
        <v>0.47222222222222221</v>
      </c>
      <c r="S27" s="1209">
        <v>0.4861111111111111</v>
      </c>
      <c r="T27" s="1209">
        <v>0.5</v>
      </c>
      <c r="U27" s="929">
        <v>0.52569444444444446</v>
      </c>
      <c r="V27" s="929">
        <v>0.54305555555555551</v>
      </c>
      <c r="W27" s="646">
        <v>0.55694444444444446</v>
      </c>
      <c r="X27" s="646">
        <v>0.58125000000000004</v>
      </c>
      <c r="Y27" s="929">
        <v>0.58680555555555558</v>
      </c>
      <c r="Z27" s="646">
        <v>0.59861111111111109</v>
      </c>
      <c r="AA27" s="646">
        <v>0.61250000000000004</v>
      </c>
      <c r="AB27" s="929">
        <v>0.625</v>
      </c>
      <c r="AC27" s="929">
        <v>0.6430555555555556</v>
      </c>
      <c r="AD27" s="646">
        <v>0.66041666666666665</v>
      </c>
      <c r="AE27" s="646">
        <v>0.68194444444444446</v>
      </c>
      <c r="AF27" s="646">
        <v>0.70277777777777772</v>
      </c>
      <c r="AG27" s="929">
        <v>0.71319444444444446</v>
      </c>
      <c r="AH27" s="646">
        <v>0.72361111111111109</v>
      </c>
      <c r="AI27" s="646">
        <v>0.74236111111111114</v>
      </c>
      <c r="AJ27" s="646">
        <v>0.76527777777777772</v>
      </c>
      <c r="AK27" s="646">
        <v>0.78541666666666665</v>
      </c>
      <c r="AL27" s="646">
        <v>0.80555555555555558</v>
      </c>
      <c r="AM27" s="646">
        <v>0.82638888888888884</v>
      </c>
      <c r="AN27" s="646">
        <v>0.85069444444444442</v>
      </c>
      <c r="AO27" s="646">
        <v>0.89513888888888893</v>
      </c>
      <c r="AP27" s="646">
        <v>0.94374999999999998</v>
      </c>
      <c r="AQ27" s="647">
        <v>0.98819444444444449</v>
      </c>
    </row>
    <row r="28" spans="1:43" x14ac:dyDescent="0.5">
      <c r="A28" s="1348" t="s">
        <v>56</v>
      </c>
      <c r="B28" s="1356">
        <f t="shared" si="0"/>
        <v>0</v>
      </c>
      <c r="C28" s="221">
        <v>0.41099999999999998</v>
      </c>
      <c r="D28" s="221"/>
      <c r="E28" s="1733">
        <v>0.41099999999999998</v>
      </c>
      <c r="F28" s="389" t="s">
        <v>17</v>
      </c>
      <c r="G28" s="645" t="s">
        <v>17</v>
      </c>
      <c r="H28" s="646">
        <v>0.26805555555555555</v>
      </c>
      <c r="I28" s="646"/>
      <c r="J28" s="646">
        <v>0.30416666666666664</v>
      </c>
      <c r="K28" s="646">
        <v>0.32847222222222222</v>
      </c>
      <c r="L28" s="646">
        <v>0.34930555555555554</v>
      </c>
      <c r="M28" s="646">
        <v>0.37013888888888891</v>
      </c>
      <c r="N28" s="646">
        <v>0.39097222222222222</v>
      </c>
      <c r="O28" s="646">
        <v>0.41180555555555554</v>
      </c>
      <c r="P28" s="646">
        <v>0.43263888888888891</v>
      </c>
      <c r="Q28" s="646">
        <v>0.45347222222222222</v>
      </c>
      <c r="R28" s="646">
        <v>0.47430555555555554</v>
      </c>
      <c r="S28" s="1209">
        <v>0.48819444444444443</v>
      </c>
      <c r="T28" s="1209">
        <v>0.50208333333333333</v>
      </c>
      <c r="U28" s="930">
        <v>0.52638888888888891</v>
      </c>
      <c r="V28" s="930">
        <v>0.54374999999999996</v>
      </c>
      <c r="W28" s="646">
        <v>0.55763888888888891</v>
      </c>
      <c r="X28" s="646">
        <v>0.58194444444444449</v>
      </c>
      <c r="Y28" s="930">
        <v>0.58750000000000002</v>
      </c>
      <c r="Z28" s="646">
        <v>0.59930555555555554</v>
      </c>
      <c r="AA28" s="646">
        <v>0.61319444444444449</v>
      </c>
      <c r="AB28" s="930">
        <v>0.62569444444444444</v>
      </c>
      <c r="AC28" s="930">
        <v>0.64444444444444449</v>
      </c>
      <c r="AD28" s="646">
        <v>0.66180555555555554</v>
      </c>
      <c r="AE28" s="646">
        <v>0.68263888888888891</v>
      </c>
      <c r="AF28" s="646">
        <v>0.70347222222222228</v>
      </c>
      <c r="AG28" s="930">
        <v>0.71388888888888891</v>
      </c>
      <c r="AH28" s="646">
        <v>0.72430555555555554</v>
      </c>
      <c r="AI28" s="646">
        <v>0.74375000000000002</v>
      </c>
      <c r="AJ28" s="646">
        <v>0.76597222222222228</v>
      </c>
      <c r="AK28" s="646">
        <v>0.78680555555555554</v>
      </c>
      <c r="AL28" s="646">
        <v>0.80625000000000002</v>
      </c>
      <c r="AM28" s="646">
        <v>0.82708333333333328</v>
      </c>
      <c r="AN28" s="646">
        <v>0.85138888888888886</v>
      </c>
      <c r="AO28" s="646">
        <v>0.89583333333333337</v>
      </c>
      <c r="AP28" s="646">
        <v>0.94444444444444442</v>
      </c>
      <c r="AQ28" s="647">
        <v>0.98888888888888893</v>
      </c>
    </row>
    <row r="29" spans="1:43" x14ac:dyDescent="0.5">
      <c r="A29" s="1348" t="s">
        <v>57</v>
      </c>
      <c r="B29" s="1356">
        <f t="shared" si="0"/>
        <v>0</v>
      </c>
      <c r="C29" s="221">
        <v>0.81399999999999995</v>
      </c>
      <c r="D29" s="221"/>
      <c r="E29" s="1733">
        <v>0.81399999999999995</v>
      </c>
      <c r="F29" s="389" t="s">
        <v>17</v>
      </c>
      <c r="G29" s="645" t="s">
        <v>17</v>
      </c>
      <c r="H29" s="646">
        <v>0.26944444444444443</v>
      </c>
      <c r="I29" s="646"/>
      <c r="J29" s="646">
        <v>0.30555555555555558</v>
      </c>
      <c r="K29" s="646">
        <v>0.3298611111111111</v>
      </c>
      <c r="L29" s="646">
        <v>0.35069444444444442</v>
      </c>
      <c r="M29" s="646">
        <v>0.37152777777777779</v>
      </c>
      <c r="N29" s="646">
        <v>0.3923611111111111</v>
      </c>
      <c r="O29" s="646">
        <v>0.41319444444444442</v>
      </c>
      <c r="P29" s="646">
        <v>0.43402777777777779</v>
      </c>
      <c r="Q29" s="646">
        <v>0.4548611111111111</v>
      </c>
      <c r="R29" s="646">
        <v>0.47569444444444442</v>
      </c>
      <c r="S29" s="1209">
        <v>0.48958333333333331</v>
      </c>
      <c r="T29" s="1209">
        <v>0.50347222222222221</v>
      </c>
      <c r="U29" s="929">
        <v>0.52777777777777779</v>
      </c>
      <c r="V29" s="929">
        <v>0.54513888888888884</v>
      </c>
      <c r="W29" s="646">
        <v>0.55902777777777779</v>
      </c>
      <c r="X29" s="646">
        <v>0.58333333333333337</v>
      </c>
      <c r="Y29" s="929">
        <v>0.58819444444444446</v>
      </c>
      <c r="Z29" s="646">
        <v>0.60069444444444442</v>
      </c>
      <c r="AA29" s="646">
        <v>0.61458333333333337</v>
      </c>
      <c r="AB29" s="929">
        <v>0.62638888888888888</v>
      </c>
      <c r="AC29" s="929">
        <v>0.64583333333333337</v>
      </c>
      <c r="AD29" s="646">
        <v>0.66319444444444442</v>
      </c>
      <c r="AE29" s="646">
        <v>0.68402777777777779</v>
      </c>
      <c r="AF29" s="646">
        <v>0.70486111111111116</v>
      </c>
      <c r="AG29" s="929">
        <v>0.71527777777777779</v>
      </c>
      <c r="AH29" s="646">
        <v>0.72569444444444442</v>
      </c>
      <c r="AI29" s="646">
        <v>0.74513888888888891</v>
      </c>
      <c r="AJ29" s="646">
        <v>0.76736111111111116</v>
      </c>
      <c r="AK29" s="646">
        <v>0.78749999999999998</v>
      </c>
      <c r="AL29" s="646">
        <v>0.80763888888888891</v>
      </c>
      <c r="AM29" s="646">
        <v>0.82847222222222228</v>
      </c>
      <c r="AN29" s="646">
        <v>0.85277777777777775</v>
      </c>
      <c r="AO29" s="646">
        <v>0.89722222222222225</v>
      </c>
      <c r="AP29" s="646">
        <v>0.9458333333333333</v>
      </c>
      <c r="AQ29" s="647">
        <v>0.99027777777777781</v>
      </c>
    </row>
    <row r="30" spans="1:43" x14ac:dyDescent="0.5">
      <c r="A30" s="1348" t="s">
        <v>32</v>
      </c>
      <c r="B30" s="1356">
        <f t="shared" si="0"/>
        <v>0</v>
      </c>
      <c r="C30" s="221">
        <v>0.46700000000000003</v>
      </c>
      <c r="D30" s="221"/>
      <c r="E30" s="1733">
        <v>0.46700000000000003</v>
      </c>
      <c r="F30" s="389" t="s">
        <v>17</v>
      </c>
      <c r="G30" s="645" t="s">
        <v>17</v>
      </c>
      <c r="H30" s="646">
        <v>0.27013888888888887</v>
      </c>
      <c r="I30" s="646"/>
      <c r="J30" s="646">
        <v>0.30625000000000002</v>
      </c>
      <c r="K30" s="646">
        <v>0.33055555555555555</v>
      </c>
      <c r="L30" s="646">
        <v>0.35138888888888886</v>
      </c>
      <c r="M30" s="646">
        <v>0.37222222222222223</v>
      </c>
      <c r="N30" s="646">
        <v>0.39305555555555555</v>
      </c>
      <c r="O30" s="646">
        <v>0.41388888888888886</v>
      </c>
      <c r="P30" s="646">
        <v>0.43472222222222223</v>
      </c>
      <c r="Q30" s="646">
        <v>0.45555555555555555</v>
      </c>
      <c r="R30" s="646">
        <v>0.47638888888888886</v>
      </c>
      <c r="S30" s="1209">
        <v>0.49027777777777776</v>
      </c>
      <c r="T30" s="1209">
        <v>0.50416666666666665</v>
      </c>
      <c r="U30" s="930">
        <v>0.52847222222222223</v>
      </c>
      <c r="V30" s="930">
        <v>0.54583333333333328</v>
      </c>
      <c r="W30" s="646">
        <v>0.55972222222222223</v>
      </c>
      <c r="X30" s="646">
        <v>0.58402777777777781</v>
      </c>
      <c r="Y30" s="930">
        <v>0.58888888888888891</v>
      </c>
      <c r="Z30" s="646">
        <v>0.60138888888888886</v>
      </c>
      <c r="AA30" s="646">
        <v>0.61527777777777781</v>
      </c>
      <c r="AB30" s="930">
        <v>0.62708333333333333</v>
      </c>
      <c r="AC30" s="930">
        <v>0.64722222222222225</v>
      </c>
      <c r="AD30" s="646">
        <v>0.6645833333333333</v>
      </c>
      <c r="AE30" s="646">
        <v>0.68541666666666667</v>
      </c>
      <c r="AF30" s="646">
        <v>0.7055555555555556</v>
      </c>
      <c r="AG30" s="930">
        <v>0.71597222222222223</v>
      </c>
      <c r="AH30" s="646">
        <v>0.72638888888888886</v>
      </c>
      <c r="AI30" s="646">
        <v>0.74583333333333335</v>
      </c>
      <c r="AJ30" s="646">
        <v>0.7680555555555556</v>
      </c>
      <c r="AK30" s="646">
        <v>0.78819444444444442</v>
      </c>
      <c r="AL30" s="646">
        <v>0.80833333333333335</v>
      </c>
      <c r="AM30" s="646">
        <v>0.82916666666666672</v>
      </c>
      <c r="AN30" s="646">
        <v>0.85347222222222219</v>
      </c>
      <c r="AO30" s="646">
        <v>0.8979166666666667</v>
      </c>
      <c r="AP30" s="646">
        <v>0.94652777777777775</v>
      </c>
      <c r="AQ30" s="647">
        <v>0.99097222222222225</v>
      </c>
    </row>
    <row r="31" spans="1:43" x14ac:dyDescent="0.5">
      <c r="A31" s="1348" t="s">
        <v>30</v>
      </c>
      <c r="B31" s="1356">
        <f t="shared" si="0"/>
        <v>0</v>
      </c>
      <c r="C31" s="221">
        <v>0.42899999999999999</v>
      </c>
      <c r="D31" s="221"/>
      <c r="E31" s="1733">
        <v>0.42899999999999999</v>
      </c>
      <c r="F31" s="389" t="s">
        <v>17</v>
      </c>
      <c r="G31" s="645" t="s">
        <v>17</v>
      </c>
      <c r="H31" s="646">
        <v>0.27083333333333331</v>
      </c>
      <c r="I31" s="646"/>
      <c r="J31" s="646">
        <v>0.30763888888888891</v>
      </c>
      <c r="K31" s="646">
        <v>0.33194444444444443</v>
      </c>
      <c r="L31" s="646">
        <v>0.3527777777777778</v>
      </c>
      <c r="M31" s="646">
        <v>0.37361111111111112</v>
      </c>
      <c r="N31" s="646">
        <v>0.39444444444444443</v>
      </c>
      <c r="O31" s="646">
        <v>0.4152777777777778</v>
      </c>
      <c r="P31" s="646">
        <v>0.43611111111111112</v>
      </c>
      <c r="Q31" s="646">
        <v>0.45624999999999999</v>
      </c>
      <c r="R31" s="646">
        <v>0.47708333333333336</v>
      </c>
      <c r="S31" s="1209">
        <v>0.4909722222222222</v>
      </c>
      <c r="T31" s="1209">
        <v>0.50486111111111109</v>
      </c>
      <c r="U31" s="929">
        <v>0.52986111111111112</v>
      </c>
      <c r="V31" s="929">
        <v>0.54722222222222228</v>
      </c>
      <c r="W31" s="646">
        <v>0.56111111111111112</v>
      </c>
      <c r="X31" s="646">
        <v>0.5854166666666667</v>
      </c>
      <c r="Y31" s="929">
        <v>0.58958333333333335</v>
      </c>
      <c r="Z31" s="646">
        <v>0.60277777777777775</v>
      </c>
      <c r="AA31" s="646">
        <v>0.6166666666666667</v>
      </c>
      <c r="AB31" s="929">
        <v>0.62777777777777777</v>
      </c>
      <c r="AC31" s="929">
        <v>0.6479166666666667</v>
      </c>
      <c r="AD31" s="646">
        <v>0.66527777777777775</v>
      </c>
      <c r="AE31" s="646">
        <v>0.68611111111111112</v>
      </c>
      <c r="AF31" s="646">
        <v>0.70694444444444449</v>
      </c>
      <c r="AG31" s="929">
        <v>0.71736111111111112</v>
      </c>
      <c r="AH31" s="646">
        <v>0.72777777777777775</v>
      </c>
      <c r="AI31" s="646">
        <v>0.74652777777777779</v>
      </c>
      <c r="AJ31" s="646">
        <v>0.76944444444444449</v>
      </c>
      <c r="AK31" s="646">
        <v>0.78888888888888886</v>
      </c>
      <c r="AL31" s="646">
        <v>0.80902777777777779</v>
      </c>
      <c r="AM31" s="646">
        <v>0.82986111111111116</v>
      </c>
      <c r="AN31" s="646">
        <v>0.85416666666666663</v>
      </c>
      <c r="AO31" s="646">
        <v>0.89861111111111114</v>
      </c>
      <c r="AP31" s="646">
        <v>0.94722222222222219</v>
      </c>
      <c r="AQ31" s="647">
        <v>0.9916666666666667</v>
      </c>
    </row>
    <row r="32" spans="1:43" x14ac:dyDescent="0.5">
      <c r="A32" s="1348" t="s">
        <v>29</v>
      </c>
      <c r="B32" s="1356">
        <f t="shared" si="0"/>
        <v>0</v>
      </c>
      <c r="C32" s="221">
        <v>0.32200000000000001</v>
      </c>
      <c r="D32" s="221"/>
      <c r="E32" s="1733">
        <v>0.32200000000000001</v>
      </c>
      <c r="F32" s="389" t="s">
        <v>17</v>
      </c>
      <c r="G32" s="645" t="s">
        <v>17</v>
      </c>
      <c r="H32" s="646">
        <v>0.27152777777777776</v>
      </c>
      <c r="I32" s="646"/>
      <c r="J32" s="646">
        <v>0.30833333333333335</v>
      </c>
      <c r="K32" s="646">
        <v>0.33263888888888887</v>
      </c>
      <c r="L32" s="646">
        <v>0.35347222222222224</v>
      </c>
      <c r="M32" s="646">
        <v>0.37430555555555556</v>
      </c>
      <c r="N32" s="646">
        <v>0.39513888888888887</v>
      </c>
      <c r="O32" s="646">
        <v>0.41597222222222224</v>
      </c>
      <c r="P32" s="646">
        <v>0.43680555555555556</v>
      </c>
      <c r="Q32" s="646">
        <v>0.45694444444444443</v>
      </c>
      <c r="R32" s="646">
        <v>0.4777777777777778</v>
      </c>
      <c r="S32" s="1209">
        <v>0.49166666666666664</v>
      </c>
      <c r="T32" s="1209">
        <v>0.50555555555555554</v>
      </c>
      <c r="U32" s="930">
        <v>0.53055555555555556</v>
      </c>
      <c r="V32" s="930">
        <v>0.54791666666666672</v>
      </c>
      <c r="W32" s="646">
        <v>0.56180555555555556</v>
      </c>
      <c r="X32" s="646">
        <v>0.58611111111111114</v>
      </c>
      <c r="Y32" s="930">
        <v>0.59027777777777779</v>
      </c>
      <c r="Z32" s="646">
        <v>0.60347222222222219</v>
      </c>
      <c r="AA32" s="646">
        <v>0.61736111111111114</v>
      </c>
      <c r="AB32" s="930">
        <v>0.62847222222222221</v>
      </c>
      <c r="AC32" s="930">
        <v>0.64861111111111114</v>
      </c>
      <c r="AD32" s="646">
        <v>0.66597222222222219</v>
      </c>
      <c r="AE32" s="646">
        <v>0.68680555555555556</v>
      </c>
      <c r="AF32" s="646">
        <v>0.70763888888888893</v>
      </c>
      <c r="AG32" s="930">
        <v>0.71805555555555556</v>
      </c>
      <c r="AH32" s="646">
        <v>0.72847222222222219</v>
      </c>
      <c r="AI32" s="646">
        <v>0.74722222222222223</v>
      </c>
      <c r="AJ32" s="646">
        <v>0.76944444444444449</v>
      </c>
      <c r="AK32" s="646">
        <v>0.7895833333333333</v>
      </c>
      <c r="AL32" s="646">
        <v>0.80972222222222223</v>
      </c>
      <c r="AM32" s="646">
        <v>0.8305555555555556</v>
      </c>
      <c r="AN32" s="646">
        <v>0.85486111111111107</v>
      </c>
      <c r="AO32" s="646">
        <v>0.89930555555555558</v>
      </c>
      <c r="AP32" s="646">
        <v>0.94791666666666663</v>
      </c>
      <c r="AQ32" s="647">
        <v>0.99236111111111114</v>
      </c>
    </row>
    <row r="33" spans="1:43" x14ac:dyDescent="0.5">
      <c r="A33" s="1348" t="s">
        <v>28</v>
      </c>
      <c r="B33" s="1356">
        <f t="shared" si="0"/>
        <v>0</v>
      </c>
      <c r="C33" s="221">
        <v>0.76800000000000002</v>
      </c>
      <c r="D33" s="221"/>
      <c r="E33" s="1733">
        <v>0.76800000000000002</v>
      </c>
      <c r="F33" s="389" t="s">
        <v>17</v>
      </c>
      <c r="G33" s="645" t="s">
        <v>17</v>
      </c>
      <c r="H33" s="646">
        <v>0.27291666666666664</v>
      </c>
      <c r="I33" s="646"/>
      <c r="J33" s="646">
        <v>0.30902777777777779</v>
      </c>
      <c r="K33" s="646">
        <v>0.33333333333333331</v>
      </c>
      <c r="L33" s="646">
        <v>0.35416666666666669</v>
      </c>
      <c r="M33" s="646">
        <v>0.375</v>
      </c>
      <c r="N33" s="646">
        <v>0.39583333333333331</v>
      </c>
      <c r="O33" s="646">
        <v>0.41666666666666669</v>
      </c>
      <c r="P33" s="646">
        <v>0.4375</v>
      </c>
      <c r="Q33" s="646">
        <v>0.45833333333333331</v>
      </c>
      <c r="R33" s="646">
        <v>0.47916666666666669</v>
      </c>
      <c r="S33" s="1209">
        <v>0.49305555555555558</v>
      </c>
      <c r="T33" s="1209">
        <v>0.50694444444444442</v>
      </c>
      <c r="U33" s="929">
        <v>0.53125</v>
      </c>
      <c r="V33" s="929">
        <v>0.54861111111111116</v>
      </c>
      <c r="W33" s="646">
        <v>0.5625</v>
      </c>
      <c r="X33" s="646">
        <v>0.58680555555555558</v>
      </c>
      <c r="Y33" s="929">
        <v>0.59166666666666667</v>
      </c>
      <c r="Z33" s="646">
        <v>0.60416666666666663</v>
      </c>
      <c r="AA33" s="646">
        <v>0.61805555555555558</v>
      </c>
      <c r="AB33" s="929">
        <v>0.62986111111111109</v>
      </c>
      <c r="AC33" s="929">
        <v>0.65</v>
      </c>
      <c r="AD33" s="646">
        <v>0.66736111111111107</v>
      </c>
      <c r="AE33" s="646">
        <v>0.68819444444444444</v>
      </c>
      <c r="AF33" s="646">
        <v>0.70833333333333337</v>
      </c>
      <c r="AG33" s="929">
        <v>0.71875</v>
      </c>
      <c r="AH33" s="646">
        <v>0.72916666666666663</v>
      </c>
      <c r="AI33" s="646">
        <v>0.74861111111111112</v>
      </c>
      <c r="AJ33" s="646">
        <v>0.77083333333333337</v>
      </c>
      <c r="AK33" s="646">
        <v>0.79097222222222219</v>
      </c>
      <c r="AL33" s="646">
        <v>0.81180555555555556</v>
      </c>
      <c r="AM33" s="646">
        <v>0.83263888888888893</v>
      </c>
      <c r="AN33" s="646">
        <v>0.8569444444444444</v>
      </c>
      <c r="AO33" s="646">
        <v>0.90138888888888891</v>
      </c>
      <c r="AP33" s="646">
        <v>0.95</v>
      </c>
      <c r="AQ33" s="647">
        <v>0.99305555555555558</v>
      </c>
    </row>
    <row r="34" spans="1:43" x14ac:dyDescent="0.5">
      <c r="A34" s="1348" t="s">
        <v>58</v>
      </c>
      <c r="B34" s="1356">
        <f t="shared" si="0"/>
        <v>0.2902777777777778</v>
      </c>
      <c r="C34" s="221">
        <v>0.46899999999999997</v>
      </c>
      <c r="D34" s="221">
        <v>0</v>
      </c>
      <c r="E34" s="1733">
        <v>0.46899999999999997</v>
      </c>
      <c r="F34" s="389" t="s">
        <v>17</v>
      </c>
      <c r="G34" s="645" t="s">
        <v>17</v>
      </c>
      <c r="H34" s="646">
        <v>0.27361111111111114</v>
      </c>
      <c r="I34" s="646">
        <v>0.2902777777777778</v>
      </c>
      <c r="J34" s="646">
        <v>0.31041666666666667</v>
      </c>
      <c r="K34" s="646">
        <v>0.3347222222222222</v>
      </c>
      <c r="L34" s="646">
        <v>0.35555555555555557</v>
      </c>
      <c r="M34" s="646">
        <v>0.37638888888888888</v>
      </c>
      <c r="N34" s="646">
        <v>0.3972222222222222</v>
      </c>
      <c r="O34" s="646">
        <v>0.41805555555555557</v>
      </c>
      <c r="P34" s="646">
        <v>0.43888888888888888</v>
      </c>
      <c r="Q34" s="646">
        <v>0.4597222222222222</v>
      </c>
      <c r="R34" s="646">
        <v>0.48055555555555557</v>
      </c>
      <c r="S34" s="1209">
        <v>0.49444444444444446</v>
      </c>
      <c r="T34" s="1209">
        <v>0.5083333333333333</v>
      </c>
      <c r="U34" s="930">
        <v>0.53263888888888888</v>
      </c>
      <c r="V34" s="930">
        <v>0.55000000000000004</v>
      </c>
      <c r="W34" s="646">
        <v>0.56388888888888888</v>
      </c>
      <c r="X34" s="646">
        <v>0.58819444444444446</v>
      </c>
      <c r="Y34" s="930">
        <v>0.59236111111111112</v>
      </c>
      <c r="Z34" s="646">
        <v>0.60555555555555551</v>
      </c>
      <c r="AA34" s="646">
        <v>0.61944444444444446</v>
      </c>
      <c r="AB34" s="930">
        <v>0.63055555555555554</v>
      </c>
      <c r="AC34" s="930">
        <v>0.65138888888888891</v>
      </c>
      <c r="AD34" s="646">
        <v>0.66874999999999996</v>
      </c>
      <c r="AE34" s="646">
        <v>0.69027777777777777</v>
      </c>
      <c r="AF34" s="646">
        <v>0.70972222222222225</v>
      </c>
      <c r="AG34" s="930">
        <v>0.72013888888888888</v>
      </c>
      <c r="AH34" s="646">
        <v>0.73055555555555551</v>
      </c>
      <c r="AI34" s="646">
        <v>0.74930555555555556</v>
      </c>
      <c r="AJ34" s="646">
        <v>0.77222222222222225</v>
      </c>
      <c r="AK34" s="646">
        <v>0.79166666666666663</v>
      </c>
      <c r="AL34" s="646">
        <v>0.8125</v>
      </c>
      <c r="AM34" s="646">
        <v>0.83333333333333337</v>
      </c>
      <c r="AN34" s="646">
        <v>0.85763888888888884</v>
      </c>
      <c r="AO34" s="646">
        <v>0.90208333333333335</v>
      </c>
      <c r="AP34" s="646">
        <v>0.9506944444444444</v>
      </c>
      <c r="AQ34" s="647">
        <v>0.99375000000000002</v>
      </c>
    </row>
    <row r="35" spans="1:43" x14ac:dyDescent="0.5">
      <c r="A35" s="1348" t="s">
        <v>59</v>
      </c>
      <c r="B35" s="1356">
        <f t="shared" si="0"/>
        <v>6.9444444444444198E-4</v>
      </c>
      <c r="C35" s="1345"/>
      <c r="D35" s="221">
        <v>0.50800000000000001</v>
      </c>
      <c r="E35" s="1733">
        <v>0.50800000000000001</v>
      </c>
      <c r="F35" s="389" t="s">
        <v>17</v>
      </c>
      <c r="G35" s="645" t="s">
        <v>17</v>
      </c>
      <c r="H35" s="646">
        <v>0.27500000000000002</v>
      </c>
      <c r="I35" s="646">
        <v>0.29097222222222224</v>
      </c>
      <c r="J35" s="646">
        <v>0.31180555555555556</v>
      </c>
      <c r="K35" s="646">
        <v>0.33611111111111114</v>
      </c>
      <c r="L35" s="646">
        <v>0.35694444444444445</v>
      </c>
      <c r="M35" s="646">
        <v>0.37777777777777777</v>
      </c>
      <c r="N35" s="646">
        <v>0.39861111111111114</v>
      </c>
      <c r="O35" s="646">
        <v>0.41944444444444445</v>
      </c>
      <c r="P35" s="646">
        <v>0.44027777777777777</v>
      </c>
      <c r="Q35" s="646">
        <v>0.46041666666666664</v>
      </c>
      <c r="R35" s="646">
        <v>0.48125000000000001</v>
      </c>
      <c r="S35" s="1209">
        <v>0.49513888888888891</v>
      </c>
      <c r="T35" s="1209">
        <v>0.50902777777777775</v>
      </c>
      <c r="U35" s="929">
        <v>0.53402777777777777</v>
      </c>
      <c r="V35" s="929">
        <v>0.55138888888888893</v>
      </c>
      <c r="W35" s="646">
        <v>0.56527777777777777</v>
      </c>
      <c r="X35" s="646">
        <v>0.58958333333333335</v>
      </c>
      <c r="Y35" s="929">
        <v>0.59305555555555556</v>
      </c>
      <c r="Z35" s="646">
        <v>0.6069444444444444</v>
      </c>
      <c r="AA35" s="646">
        <v>0.62083333333333335</v>
      </c>
      <c r="AB35" s="929">
        <v>0.63124999999999998</v>
      </c>
      <c r="AC35" s="929">
        <v>0.65277777777777779</v>
      </c>
      <c r="AD35" s="646">
        <v>0.67013888888888884</v>
      </c>
      <c r="AE35" s="646">
        <v>0.69166666666666665</v>
      </c>
      <c r="AF35" s="646">
        <v>0.71111111111111114</v>
      </c>
      <c r="AG35" s="929">
        <v>0.72152777777777777</v>
      </c>
      <c r="AH35" s="646">
        <v>0.7319444444444444</v>
      </c>
      <c r="AI35" s="646">
        <v>0.75069444444444444</v>
      </c>
      <c r="AJ35" s="646">
        <v>0.77361111111111114</v>
      </c>
      <c r="AK35" s="646">
        <v>0.79305555555555551</v>
      </c>
      <c r="AL35" s="646">
        <v>0.81388888888888888</v>
      </c>
      <c r="AM35" s="646">
        <v>0.83472222222222225</v>
      </c>
      <c r="AN35" s="646">
        <v>0.85902777777777772</v>
      </c>
      <c r="AO35" s="646">
        <v>0.90347222222222223</v>
      </c>
      <c r="AP35" s="646">
        <v>0.95208333333333328</v>
      </c>
      <c r="AQ35" s="648" t="s">
        <v>17</v>
      </c>
    </row>
    <row r="36" spans="1:43" x14ac:dyDescent="0.5">
      <c r="A36" s="1348" t="s">
        <v>60</v>
      </c>
      <c r="B36" s="1356">
        <f t="shared" si="0"/>
        <v>1.388888888888884E-3</v>
      </c>
      <c r="C36" s="1345"/>
      <c r="D36" s="221">
        <v>0.625</v>
      </c>
      <c r="E36" s="1733">
        <v>0.625</v>
      </c>
      <c r="F36" s="389" t="s">
        <v>17</v>
      </c>
      <c r="G36" s="645" t="s">
        <v>17</v>
      </c>
      <c r="H36" s="646">
        <v>0.27638888888888891</v>
      </c>
      <c r="I36" s="646">
        <v>0.29236111111111113</v>
      </c>
      <c r="J36" s="646">
        <v>0.31319444444444444</v>
      </c>
      <c r="K36" s="646">
        <v>0.33750000000000002</v>
      </c>
      <c r="L36" s="646">
        <v>0.35833333333333334</v>
      </c>
      <c r="M36" s="646">
        <v>0.37916666666666665</v>
      </c>
      <c r="N36" s="646">
        <v>0.4</v>
      </c>
      <c r="O36" s="646">
        <v>0.42083333333333334</v>
      </c>
      <c r="P36" s="646">
        <v>0.44166666666666665</v>
      </c>
      <c r="Q36" s="646">
        <v>0.46180555555555558</v>
      </c>
      <c r="R36" s="646">
        <v>0.4826388888888889</v>
      </c>
      <c r="S36" s="1209">
        <v>0.49652777777777779</v>
      </c>
      <c r="T36" s="1209">
        <v>0.51041666666666663</v>
      </c>
      <c r="U36" s="930">
        <v>0.53541666666666665</v>
      </c>
      <c r="V36" s="930">
        <v>0.55277777777777781</v>
      </c>
      <c r="W36" s="646">
        <v>0.56666666666666665</v>
      </c>
      <c r="X36" s="646">
        <v>0.59097222222222223</v>
      </c>
      <c r="Y36" s="930">
        <v>0.59444444444444444</v>
      </c>
      <c r="Z36" s="646">
        <v>0.60833333333333328</v>
      </c>
      <c r="AA36" s="646">
        <v>0.62222222222222223</v>
      </c>
      <c r="AB36" s="930">
        <v>0.63263888888888886</v>
      </c>
      <c r="AC36" s="930">
        <v>0.65416666666666667</v>
      </c>
      <c r="AD36" s="646">
        <v>0.67152777777777772</v>
      </c>
      <c r="AE36" s="646">
        <v>0.69305555555555554</v>
      </c>
      <c r="AF36" s="646">
        <v>0.71250000000000002</v>
      </c>
      <c r="AG36" s="930">
        <v>0.72291666666666665</v>
      </c>
      <c r="AH36" s="646">
        <v>0.73333333333333328</v>
      </c>
      <c r="AI36" s="646">
        <v>0.75277777777777777</v>
      </c>
      <c r="AJ36" s="646">
        <v>0.77500000000000002</v>
      </c>
      <c r="AK36" s="646">
        <v>0.7944444444444444</v>
      </c>
      <c r="AL36" s="646">
        <v>0.81527777777777777</v>
      </c>
      <c r="AM36" s="646">
        <v>0.83611111111111114</v>
      </c>
      <c r="AN36" s="646">
        <v>0.86041666666666672</v>
      </c>
      <c r="AO36" s="646">
        <v>0.90486111111111112</v>
      </c>
      <c r="AP36" s="646">
        <v>0.95347222222222228</v>
      </c>
      <c r="AQ36" s="648" t="s">
        <v>17</v>
      </c>
    </row>
    <row r="37" spans="1:43" x14ac:dyDescent="0.5">
      <c r="A37" s="1348" t="s">
        <v>61</v>
      </c>
      <c r="B37" s="1356">
        <f t="shared" si="0"/>
        <v>6.9444444444444198E-4</v>
      </c>
      <c r="C37" s="1345"/>
      <c r="D37" s="221">
        <v>0.39200000000000002</v>
      </c>
      <c r="E37" s="1733">
        <v>0.39200000000000002</v>
      </c>
      <c r="F37" s="389" t="s">
        <v>17</v>
      </c>
      <c r="G37" s="645" t="s">
        <v>17</v>
      </c>
      <c r="H37" s="646">
        <v>0.27708333333333335</v>
      </c>
      <c r="I37" s="646">
        <v>0.29305555555555557</v>
      </c>
      <c r="J37" s="646">
        <v>0.31458333333333333</v>
      </c>
      <c r="K37" s="646">
        <v>0.33888888888888891</v>
      </c>
      <c r="L37" s="646">
        <v>0.35972222222222222</v>
      </c>
      <c r="M37" s="646">
        <v>0.38055555555555554</v>
      </c>
      <c r="N37" s="646">
        <v>0.40138888888888891</v>
      </c>
      <c r="O37" s="646">
        <v>0.42222222222222222</v>
      </c>
      <c r="P37" s="646">
        <v>0.44305555555555554</v>
      </c>
      <c r="Q37" s="646">
        <v>0.46319444444444446</v>
      </c>
      <c r="R37" s="646">
        <v>0.48402777777777778</v>
      </c>
      <c r="S37" s="1209">
        <v>0.49791666666666667</v>
      </c>
      <c r="T37" s="1209">
        <v>0.51180555555555551</v>
      </c>
      <c r="U37" s="929">
        <v>0.53680555555555554</v>
      </c>
      <c r="V37" s="929">
        <v>0.5541666666666667</v>
      </c>
      <c r="W37" s="646">
        <v>0.56805555555555554</v>
      </c>
      <c r="X37" s="646">
        <v>0.59236111111111112</v>
      </c>
      <c r="Y37" s="929">
        <v>0.59513888888888888</v>
      </c>
      <c r="Z37" s="646">
        <v>0.60972222222222228</v>
      </c>
      <c r="AA37" s="646">
        <v>0.62361111111111112</v>
      </c>
      <c r="AB37" s="929">
        <v>0.6333333333333333</v>
      </c>
      <c r="AC37" s="929">
        <v>0.65555555555555556</v>
      </c>
      <c r="AD37" s="646">
        <v>0.67291666666666672</v>
      </c>
      <c r="AE37" s="646">
        <v>0.69444444444444442</v>
      </c>
      <c r="AF37" s="646">
        <v>0.71388888888888891</v>
      </c>
      <c r="AG37" s="929">
        <v>0.72430555555555554</v>
      </c>
      <c r="AH37" s="646">
        <v>0.73472222222222228</v>
      </c>
      <c r="AI37" s="646">
        <v>0.75416666666666665</v>
      </c>
      <c r="AJ37" s="646">
        <v>0.77569444444444446</v>
      </c>
      <c r="AK37" s="646">
        <v>0.79513888888888884</v>
      </c>
      <c r="AL37" s="646">
        <v>0.81597222222222221</v>
      </c>
      <c r="AM37" s="646">
        <v>0.83680555555555558</v>
      </c>
      <c r="AN37" s="646">
        <v>0.86111111111111116</v>
      </c>
      <c r="AO37" s="646">
        <v>0.90555555555555556</v>
      </c>
      <c r="AP37" s="646">
        <v>0.95416666666666672</v>
      </c>
      <c r="AQ37" s="648" t="s">
        <v>17</v>
      </c>
    </row>
    <row r="38" spans="1:43" x14ac:dyDescent="0.5">
      <c r="A38" s="1348" t="s">
        <v>62</v>
      </c>
      <c r="B38" s="1356">
        <f t="shared" si="0"/>
        <v>6.9444444444444198E-4</v>
      </c>
      <c r="C38" s="1345"/>
      <c r="D38" s="221">
        <v>0.40899999999999997</v>
      </c>
      <c r="E38" s="1733">
        <v>0.40899999999999997</v>
      </c>
      <c r="F38" s="389" t="s">
        <v>17</v>
      </c>
      <c r="G38" s="645" t="s">
        <v>17</v>
      </c>
      <c r="H38" s="646">
        <v>0.27777777777777779</v>
      </c>
      <c r="I38" s="646">
        <v>0.29375000000000001</v>
      </c>
      <c r="J38" s="646">
        <v>0.31527777777777777</v>
      </c>
      <c r="K38" s="646">
        <v>0.33958333333333335</v>
      </c>
      <c r="L38" s="646">
        <v>0.36041666666666666</v>
      </c>
      <c r="M38" s="646">
        <v>0.38124999999999998</v>
      </c>
      <c r="N38" s="646">
        <v>0.40208333333333335</v>
      </c>
      <c r="O38" s="646">
        <v>0.42291666666666666</v>
      </c>
      <c r="P38" s="646">
        <v>0.44374999999999998</v>
      </c>
      <c r="Q38" s="646">
        <v>0.46388888888888891</v>
      </c>
      <c r="R38" s="646">
        <v>0.48472222222222222</v>
      </c>
      <c r="S38" s="1209">
        <v>0.49861111111111112</v>
      </c>
      <c r="T38" s="1209">
        <v>0.51249999999999996</v>
      </c>
      <c r="U38" s="930">
        <v>0.53749999999999998</v>
      </c>
      <c r="V38" s="930">
        <v>0.55486111111111114</v>
      </c>
      <c r="W38" s="646">
        <v>0.56874999999999998</v>
      </c>
      <c r="X38" s="646">
        <v>0.59305555555555556</v>
      </c>
      <c r="Y38" s="930">
        <v>0.59652777777777777</v>
      </c>
      <c r="Z38" s="646">
        <v>0.61041666666666672</v>
      </c>
      <c r="AA38" s="646">
        <v>0.62430555555555556</v>
      </c>
      <c r="AB38" s="930">
        <v>0.63402777777777775</v>
      </c>
      <c r="AC38" s="930">
        <v>0.65625</v>
      </c>
      <c r="AD38" s="646">
        <v>0.67361111111111116</v>
      </c>
      <c r="AE38" s="646">
        <v>0.69513888888888886</v>
      </c>
      <c r="AF38" s="646">
        <v>0.71458333333333335</v>
      </c>
      <c r="AG38" s="930">
        <v>0.72499999999999998</v>
      </c>
      <c r="AH38" s="646">
        <v>0.73541666666666672</v>
      </c>
      <c r="AI38" s="646">
        <v>0.75486111111111109</v>
      </c>
      <c r="AJ38" s="646">
        <v>0.77638888888888891</v>
      </c>
      <c r="AK38" s="646">
        <v>0.79583333333333328</v>
      </c>
      <c r="AL38" s="646">
        <v>0.81666666666666665</v>
      </c>
      <c r="AM38" s="646">
        <v>0.83750000000000002</v>
      </c>
      <c r="AN38" s="646">
        <v>0.8618055555555556</v>
      </c>
      <c r="AO38" s="646">
        <v>0.90625</v>
      </c>
      <c r="AP38" s="646">
        <v>0.95486111111111116</v>
      </c>
      <c r="AQ38" s="648" t="s">
        <v>17</v>
      </c>
    </row>
    <row r="39" spans="1:43" x14ac:dyDescent="0.5">
      <c r="A39" s="1348" t="s">
        <v>27</v>
      </c>
      <c r="B39" s="1356">
        <f t="shared" si="0"/>
        <v>2.0833333333333259E-3</v>
      </c>
      <c r="C39" s="1345"/>
      <c r="D39" s="221">
        <v>0.52400000000000002</v>
      </c>
      <c r="E39" s="1733">
        <v>0.52400000000000002</v>
      </c>
      <c r="F39" s="389" t="s">
        <v>17</v>
      </c>
      <c r="G39" s="645" t="s">
        <v>17</v>
      </c>
      <c r="H39" s="646">
        <v>0.27916666666666667</v>
      </c>
      <c r="I39" s="646">
        <v>0.29583333333333334</v>
      </c>
      <c r="J39" s="646">
        <v>0.31666666666666665</v>
      </c>
      <c r="K39" s="646">
        <v>0.34097222222222223</v>
      </c>
      <c r="L39" s="646">
        <v>0.36180555555555555</v>
      </c>
      <c r="M39" s="646">
        <v>0.38263888888888886</v>
      </c>
      <c r="N39" s="646">
        <v>0.40347222222222223</v>
      </c>
      <c r="O39" s="646">
        <v>0.42430555555555555</v>
      </c>
      <c r="P39" s="646">
        <v>0.44513888888888886</v>
      </c>
      <c r="Q39" s="646">
        <v>0.46597222222222223</v>
      </c>
      <c r="R39" s="646">
        <v>0.48680555555555555</v>
      </c>
      <c r="S39" s="1209">
        <v>0.50069444444444444</v>
      </c>
      <c r="T39" s="1209">
        <v>0.51458333333333328</v>
      </c>
      <c r="U39" s="929">
        <v>0.53888888888888886</v>
      </c>
      <c r="V39" s="929">
        <v>0.55625000000000002</v>
      </c>
      <c r="W39" s="646">
        <v>0.57013888888888886</v>
      </c>
      <c r="X39" s="646">
        <v>0.59444444444444444</v>
      </c>
      <c r="Y39" s="929">
        <v>0.59861111111111109</v>
      </c>
      <c r="Z39" s="646">
        <v>0.6118055555555556</v>
      </c>
      <c r="AA39" s="646">
        <v>0.62569444444444444</v>
      </c>
      <c r="AB39" s="929">
        <v>0.63541666666666663</v>
      </c>
      <c r="AC39" s="929">
        <v>0.65833333333333333</v>
      </c>
      <c r="AD39" s="646">
        <v>0.67569444444444449</v>
      </c>
      <c r="AE39" s="646">
        <v>0.69722222222222219</v>
      </c>
      <c r="AF39" s="646">
        <v>0.71597222222222223</v>
      </c>
      <c r="AG39" s="929">
        <v>0.72638888888888886</v>
      </c>
      <c r="AH39" s="646">
        <v>0.7368055555555556</v>
      </c>
      <c r="AI39" s="646">
        <v>0.75694444444444442</v>
      </c>
      <c r="AJ39" s="646">
        <v>0.77916666666666667</v>
      </c>
      <c r="AK39" s="646">
        <v>0.79791666666666672</v>
      </c>
      <c r="AL39" s="646">
        <v>0.81874999999999998</v>
      </c>
      <c r="AM39" s="646">
        <v>0.83958333333333335</v>
      </c>
      <c r="AN39" s="646">
        <v>0.86388888888888893</v>
      </c>
      <c r="AO39" s="646">
        <v>0.90833333333333333</v>
      </c>
      <c r="AP39" s="646">
        <v>0.95694444444444449</v>
      </c>
      <c r="AQ39" s="648" t="s">
        <v>17</v>
      </c>
    </row>
    <row r="40" spans="1:43" x14ac:dyDescent="0.5">
      <c r="A40" s="1348" t="s">
        <v>28</v>
      </c>
      <c r="B40" s="1356">
        <f t="shared" si="0"/>
        <v>2.0833333333333259E-3</v>
      </c>
      <c r="C40" s="1345"/>
      <c r="D40" s="221">
        <v>0.78500000000000003</v>
      </c>
      <c r="E40" s="1733">
        <v>0.78500000000000003</v>
      </c>
      <c r="F40" s="389">
        <v>0</v>
      </c>
      <c r="G40" s="649">
        <v>0.26180555555555557</v>
      </c>
      <c r="H40" s="646">
        <v>0.28055555555555556</v>
      </c>
      <c r="I40" s="646">
        <v>0.29791666666666666</v>
      </c>
      <c r="J40" s="646">
        <v>0.31874999999999998</v>
      </c>
      <c r="K40" s="646">
        <v>0.34305555555555556</v>
      </c>
      <c r="L40" s="646">
        <v>0.36388888888888887</v>
      </c>
      <c r="M40" s="646">
        <v>0.38472222222222224</v>
      </c>
      <c r="N40" s="646">
        <v>0.40555555555555556</v>
      </c>
      <c r="O40" s="646">
        <v>0.42638888888888887</v>
      </c>
      <c r="P40" s="646">
        <v>0.44722222222222224</v>
      </c>
      <c r="Q40" s="646">
        <v>0.46736111111111112</v>
      </c>
      <c r="R40" s="646">
        <v>0.48819444444444443</v>
      </c>
      <c r="S40" s="1209">
        <v>0.50208333333333333</v>
      </c>
      <c r="T40" s="1209">
        <v>0.51597222222222228</v>
      </c>
      <c r="U40" s="930">
        <v>0.54097222222222219</v>
      </c>
      <c r="V40" s="930">
        <v>0.55833333333333335</v>
      </c>
      <c r="W40" s="646">
        <v>0.57222222222222219</v>
      </c>
      <c r="X40" s="646">
        <v>0.59652777777777777</v>
      </c>
      <c r="Y40" s="930">
        <v>0.6</v>
      </c>
      <c r="Z40" s="646">
        <v>0.61388888888888893</v>
      </c>
      <c r="AA40" s="646">
        <v>0.62777777777777777</v>
      </c>
      <c r="AB40" s="930">
        <v>0.63749999999999996</v>
      </c>
      <c r="AC40" s="930">
        <v>0.65972222222222221</v>
      </c>
      <c r="AD40" s="646">
        <v>0.67708333333333337</v>
      </c>
      <c r="AE40" s="646">
        <v>0.69861111111111107</v>
      </c>
      <c r="AF40" s="646">
        <v>0.71805555555555556</v>
      </c>
      <c r="AG40" s="930">
        <v>0.72847222222222219</v>
      </c>
      <c r="AH40" s="646">
        <v>0.73888888888888893</v>
      </c>
      <c r="AI40" s="646">
        <v>0.7583333333333333</v>
      </c>
      <c r="AJ40" s="646">
        <v>0.78055555555555556</v>
      </c>
      <c r="AK40" s="646">
        <v>0.7993055555555556</v>
      </c>
      <c r="AL40" s="646">
        <v>0.82013888888888886</v>
      </c>
      <c r="AM40" s="646">
        <v>0.84097222222222223</v>
      </c>
      <c r="AN40" s="646">
        <v>0.86527777777777781</v>
      </c>
      <c r="AO40" s="646">
        <v>0.90972222222222221</v>
      </c>
      <c r="AP40" s="646">
        <v>0.95833333333333337</v>
      </c>
      <c r="AQ40" s="648" t="s">
        <v>17</v>
      </c>
    </row>
    <row r="41" spans="1:43" x14ac:dyDescent="0.5">
      <c r="A41" s="1348" t="s">
        <v>29</v>
      </c>
      <c r="B41" s="1356">
        <f t="shared" si="0"/>
        <v>6.9444444444444198E-4</v>
      </c>
      <c r="C41" s="1345"/>
      <c r="D41" s="221">
        <v>0.57799999999999996</v>
      </c>
      <c r="E41" s="1733">
        <v>0.57799999999999996</v>
      </c>
      <c r="F41" s="389">
        <v>0.57799999999999996</v>
      </c>
      <c r="G41" s="649">
        <v>0.26250000000000001</v>
      </c>
      <c r="H41" s="646">
        <v>0.28125</v>
      </c>
      <c r="I41" s="646">
        <v>0.2986111111111111</v>
      </c>
      <c r="J41" s="646">
        <v>0.31944444444444442</v>
      </c>
      <c r="K41" s="646">
        <v>0.34375</v>
      </c>
      <c r="L41" s="646">
        <v>0.36458333333333331</v>
      </c>
      <c r="M41" s="646">
        <v>0.38541666666666669</v>
      </c>
      <c r="N41" s="646">
        <v>0.40625</v>
      </c>
      <c r="O41" s="646">
        <v>0.42708333333333331</v>
      </c>
      <c r="P41" s="646">
        <v>0.44791666666666669</v>
      </c>
      <c r="Q41" s="646">
        <v>0.46805555555555556</v>
      </c>
      <c r="R41" s="646">
        <v>0.48888888888888887</v>
      </c>
      <c r="S41" s="1209">
        <v>0.50277777777777777</v>
      </c>
      <c r="T41" s="1209">
        <v>0.51666666666666672</v>
      </c>
      <c r="U41" s="929">
        <v>0.54166666666666663</v>
      </c>
      <c r="V41" s="929">
        <v>0.55902777777777779</v>
      </c>
      <c r="W41" s="646">
        <v>0.57291666666666663</v>
      </c>
      <c r="X41" s="646">
        <v>0.59722222222222221</v>
      </c>
      <c r="Y41" s="929">
        <v>0.60138888888888886</v>
      </c>
      <c r="Z41" s="646">
        <v>0.61458333333333337</v>
      </c>
      <c r="AA41" s="646">
        <v>0.62847222222222221</v>
      </c>
      <c r="AB41" s="929">
        <v>0.63888888888888884</v>
      </c>
      <c r="AC41" s="929">
        <v>0.66041666666666665</v>
      </c>
      <c r="AD41" s="646">
        <v>0.67777777777777781</v>
      </c>
      <c r="AE41" s="646">
        <v>0.69930555555555551</v>
      </c>
      <c r="AF41" s="646">
        <v>0.71875</v>
      </c>
      <c r="AG41" s="929">
        <v>0.72916666666666663</v>
      </c>
      <c r="AH41" s="646">
        <v>0.73958333333333337</v>
      </c>
      <c r="AI41" s="646">
        <v>0.75902777777777775</v>
      </c>
      <c r="AJ41" s="646">
        <v>0.78125</v>
      </c>
      <c r="AK41" s="646">
        <v>0.8</v>
      </c>
      <c r="AL41" s="646">
        <v>0.8208333333333333</v>
      </c>
      <c r="AM41" s="646">
        <v>0.84166666666666667</v>
      </c>
      <c r="AN41" s="646">
        <v>0.86597222222222225</v>
      </c>
      <c r="AO41" s="646">
        <v>0.91041666666666665</v>
      </c>
      <c r="AP41" s="646">
        <v>0.95902777777777781</v>
      </c>
      <c r="AQ41" s="648" t="s">
        <v>17</v>
      </c>
    </row>
    <row r="42" spans="1:43" x14ac:dyDescent="0.5">
      <c r="A42" s="1348" t="s">
        <v>30</v>
      </c>
      <c r="B42" s="1356">
        <f t="shared" si="0"/>
        <v>6.9444444444444198E-4</v>
      </c>
      <c r="C42" s="1345"/>
      <c r="D42" s="221">
        <v>0.35099999999999998</v>
      </c>
      <c r="E42" s="1733">
        <v>0.35099999999999998</v>
      </c>
      <c r="F42" s="389">
        <v>0.35099999999999998</v>
      </c>
      <c r="G42" s="649">
        <v>0.26319444444444445</v>
      </c>
      <c r="H42" s="646">
        <v>0.28194444444444444</v>
      </c>
      <c r="I42" s="646">
        <v>0.29930555555555555</v>
      </c>
      <c r="J42" s="646">
        <v>0.32013888888888886</v>
      </c>
      <c r="K42" s="646">
        <v>0.34444444444444444</v>
      </c>
      <c r="L42" s="646">
        <v>0.36527777777777776</v>
      </c>
      <c r="M42" s="646">
        <v>0.38611111111111113</v>
      </c>
      <c r="N42" s="646">
        <v>0.40694444444444444</v>
      </c>
      <c r="O42" s="646">
        <v>0.42777777777777776</v>
      </c>
      <c r="P42" s="646">
        <v>0.44861111111111113</v>
      </c>
      <c r="Q42" s="646">
        <v>0.46875</v>
      </c>
      <c r="R42" s="646">
        <v>0.48958333333333331</v>
      </c>
      <c r="S42" s="1209">
        <v>0.50347222222222221</v>
      </c>
      <c r="T42" s="1209">
        <v>0.51736111111111116</v>
      </c>
      <c r="U42" s="930">
        <v>0.54236111111111107</v>
      </c>
      <c r="V42" s="930">
        <v>0.55972222222222223</v>
      </c>
      <c r="W42" s="646">
        <v>0.57361111111111107</v>
      </c>
      <c r="X42" s="646">
        <v>0.59791666666666665</v>
      </c>
      <c r="Y42" s="930">
        <v>0.6020833333333333</v>
      </c>
      <c r="Z42" s="646">
        <v>0.61527777777777781</v>
      </c>
      <c r="AA42" s="646">
        <v>0.62916666666666665</v>
      </c>
      <c r="AB42" s="930">
        <v>0.63958333333333328</v>
      </c>
      <c r="AC42" s="930">
        <v>0.66111111111111109</v>
      </c>
      <c r="AD42" s="646">
        <v>0.67847222222222225</v>
      </c>
      <c r="AE42" s="646">
        <v>0.7</v>
      </c>
      <c r="AF42" s="646">
        <v>0.71944444444444444</v>
      </c>
      <c r="AG42" s="930">
        <v>0.72986111111111107</v>
      </c>
      <c r="AH42" s="646">
        <v>0.74027777777777781</v>
      </c>
      <c r="AI42" s="646">
        <v>0.75972222222222219</v>
      </c>
      <c r="AJ42" s="646">
        <v>0.78194444444444444</v>
      </c>
      <c r="AK42" s="646">
        <v>0.80069444444444449</v>
      </c>
      <c r="AL42" s="646">
        <v>0.82152777777777775</v>
      </c>
      <c r="AM42" s="646">
        <v>0.84236111111111112</v>
      </c>
      <c r="AN42" s="646">
        <v>0.8666666666666667</v>
      </c>
      <c r="AO42" s="646">
        <v>0.91111111111111109</v>
      </c>
      <c r="AP42" s="646">
        <v>0.95972222222222225</v>
      </c>
      <c r="AQ42" s="648" t="s">
        <v>17</v>
      </c>
    </row>
    <row r="43" spans="1:43" x14ac:dyDescent="0.5">
      <c r="A43" s="1350" t="s">
        <v>31</v>
      </c>
      <c r="B43" s="1356">
        <f t="shared" si="0"/>
        <v>6.9444444444444198E-4</v>
      </c>
      <c r="C43" s="1345"/>
      <c r="D43" s="221">
        <v>0.33700000000000002</v>
      </c>
      <c r="E43" s="1733">
        <v>0.33700000000000002</v>
      </c>
      <c r="F43" s="389">
        <v>0.33700000000000002</v>
      </c>
      <c r="G43" s="649">
        <v>0.2638888888888889</v>
      </c>
      <c r="H43" s="646">
        <v>0.28263888888888888</v>
      </c>
      <c r="I43" s="646">
        <v>0.3</v>
      </c>
      <c r="J43" s="646">
        <v>0.32083333333333336</v>
      </c>
      <c r="K43" s="646">
        <v>0.34513888888888888</v>
      </c>
      <c r="L43" s="646">
        <v>0.3659722222222222</v>
      </c>
      <c r="M43" s="646">
        <v>0.38680555555555557</v>
      </c>
      <c r="N43" s="646">
        <v>0.40763888888888888</v>
      </c>
      <c r="O43" s="646">
        <v>0.4284722222222222</v>
      </c>
      <c r="P43" s="646">
        <v>0.44930555555555557</v>
      </c>
      <c r="Q43" s="646">
        <v>0.46944444444444444</v>
      </c>
      <c r="R43" s="646">
        <v>0.49027777777777776</v>
      </c>
      <c r="S43" s="1209">
        <v>0.50416666666666665</v>
      </c>
      <c r="T43" s="1209">
        <v>0.5180555555555556</v>
      </c>
      <c r="U43" s="929">
        <v>0.54305555555555551</v>
      </c>
      <c r="V43" s="929">
        <v>0.56041666666666667</v>
      </c>
      <c r="W43" s="646">
        <v>0.57430555555555551</v>
      </c>
      <c r="X43" s="646">
        <v>0.59861111111111109</v>
      </c>
      <c r="Y43" s="929">
        <v>0.60277777777777775</v>
      </c>
      <c r="Z43" s="646">
        <v>0.61597222222222225</v>
      </c>
      <c r="AA43" s="646">
        <v>0.62986111111111109</v>
      </c>
      <c r="AB43" s="929">
        <v>0.64027777777777772</v>
      </c>
      <c r="AC43" s="929">
        <v>0.66180555555555554</v>
      </c>
      <c r="AD43" s="646">
        <v>0.6791666666666667</v>
      </c>
      <c r="AE43" s="646">
        <v>0.7006944444444444</v>
      </c>
      <c r="AF43" s="646">
        <v>0.72013888888888888</v>
      </c>
      <c r="AG43" s="929">
        <v>0.73055555555555551</v>
      </c>
      <c r="AH43" s="646">
        <v>0.74097222222222225</v>
      </c>
      <c r="AI43" s="646">
        <v>0.76041666666666663</v>
      </c>
      <c r="AJ43" s="646">
        <v>0.78263888888888888</v>
      </c>
      <c r="AK43" s="646">
        <v>0.80138888888888893</v>
      </c>
      <c r="AL43" s="646">
        <v>0.82222222222222219</v>
      </c>
      <c r="AM43" s="646">
        <v>0.84305555555555556</v>
      </c>
      <c r="AN43" s="646">
        <v>0.86736111111111114</v>
      </c>
      <c r="AO43" s="646">
        <v>0.91180555555555554</v>
      </c>
      <c r="AP43" s="646">
        <v>0.9604166666666667</v>
      </c>
      <c r="AQ43" s="648" t="s">
        <v>17</v>
      </c>
    </row>
    <row r="44" spans="1:43" x14ac:dyDescent="0.5">
      <c r="A44" s="1348" t="s">
        <v>32</v>
      </c>
      <c r="B44" s="1356">
        <f t="shared" si="0"/>
        <v>6.9444444444444198E-4</v>
      </c>
      <c r="C44" s="1345"/>
      <c r="D44" s="221">
        <v>0.25</v>
      </c>
      <c r="E44" s="1733">
        <v>0.25</v>
      </c>
      <c r="F44" s="389">
        <v>0.25</v>
      </c>
      <c r="G44" s="649">
        <v>0.26458333333333334</v>
      </c>
      <c r="H44" s="646">
        <v>0.28333333333333333</v>
      </c>
      <c r="I44" s="646">
        <v>0.30069444444444443</v>
      </c>
      <c r="J44" s="646">
        <v>0.3215277777777778</v>
      </c>
      <c r="K44" s="646">
        <v>0.34583333333333333</v>
      </c>
      <c r="L44" s="646">
        <v>0.36666666666666664</v>
      </c>
      <c r="M44" s="646">
        <v>0.38750000000000001</v>
      </c>
      <c r="N44" s="646">
        <v>0.40833333333333333</v>
      </c>
      <c r="O44" s="646">
        <v>0.42916666666666664</v>
      </c>
      <c r="P44" s="646">
        <v>0.45</v>
      </c>
      <c r="Q44" s="646">
        <v>0.47013888888888888</v>
      </c>
      <c r="R44" s="646">
        <v>0.4909722222222222</v>
      </c>
      <c r="S44" s="1209">
        <v>0.50486111111111109</v>
      </c>
      <c r="T44" s="1209">
        <v>0.51875000000000004</v>
      </c>
      <c r="U44" s="930">
        <v>0.54374999999999996</v>
      </c>
      <c r="V44" s="930">
        <v>0.56111111111111112</v>
      </c>
      <c r="W44" s="646">
        <v>0.57499999999999996</v>
      </c>
      <c r="X44" s="646">
        <v>0.59930555555555554</v>
      </c>
      <c r="Y44" s="1209">
        <v>0.60347222222222219</v>
      </c>
      <c r="Z44" s="646">
        <v>0.6166666666666667</v>
      </c>
      <c r="AA44" s="646">
        <v>0.63055555555555554</v>
      </c>
      <c r="AB44" s="1209">
        <v>0.64097222222222228</v>
      </c>
      <c r="AC44" s="930">
        <v>0.66249999999999998</v>
      </c>
      <c r="AD44" s="646">
        <v>0.67986111111111114</v>
      </c>
      <c r="AE44" s="646">
        <v>0.70138888888888884</v>
      </c>
      <c r="AF44" s="646">
        <v>0.72083333333333333</v>
      </c>
      <c r="AG44" s="930">
        <v>0.73124999999999996</v>
      </c>
      <c r="AH44" s="646">
        <v>0.7416666666666667</v>
      </c>
      <c r="AI44" s="646">
        <v>0.76111111111111107</v>
      </c>
      <c r="AJ44" s="646">
        <v>0.78333333333333333</v>
      </c>
      <c r="AK44" s="646">
        <v>0.80208333333333337</v>
      </c>
      <c r="AL44" s="646">
        <v>0.82291666666666663</v>
      </c>
      <c r="AM44" s="646">
        <v>0.84375</v>
      </c>
      <c r="AN44" s="646">
        <v>0.86805555555555558</v>
      </c>
      <c r="AO44" s="646">
        <v>0.91249999999999998</v>
      </c>
      <c r="AP44" s="646">
        <v>0.96111111111111114</v>
      </c>
      <c r="AQ44" s="648" t="s">
        <v>17</v>
      </c>
    </row>
    <row r="45" spans="1:43" s="693" customFormat="1" x14ac:dyDescent="0.5">
      <c r="A45" s="1349" t="s">
        <v>57</v>
      </c>
      <c r="B45" s="1357">
        <f t="shared" si="0"/>
        <v>6.9444444444444198E-4</v>
      </c>
      <c r="C45" s="1346"/>
      <c r="D45" s="644">
        <v>0.41199999999999998</v>
      </c>
      <c r="E45" s="1734">
        <v>0.41199999999999998</v>
      </c>
      <c r="F45" s="1342">
        <v>0.41199999999999998</v>
      </c>
      <c r="G45" s="649">
        <v>0.26527777777777778</v>
      </c>
      <c r="H45" s="646">
        <v>0.28402777777777777</v>
      </c>
      <c r="I45" s="646">
        <v>0.30138888888888887</v>
      </c>
      <c r="J45" s="646">
        <v>0.32222222222222224</v>
      </c>
      <c r="K45" s="646">
        <v>0.34652777777777777</v>
      </c>
      <c r="L45" s="646">
        <v>0.36736111111111114</v>
      </c>
      <c r="M45" s="646">
        <v>0.38819444444444445</v>
      </c>
      <c r="N45" s="646">
        <v>0.40902777777777777</v>
      </c>
      <c r="O45" s="646">
        <v>0.42986111111111114</v>
      </c>
      <c r="P45" s="646">
        <v>0.45069444444444445</v>
      </c>
      <c r="Q45" s="646">
        <v>0.47083333333333333</v>
      </c>
      <c r="R45" s="646">
        <v>0.49166666666666664</v>
      </c>
      <c r="S45" s="1209">
        <v>0.50555555555555554</v>
      </c>
      <c r="T45" s="1209">
        <v>0.51944444444444449</v>
      </c>
      <c r="U45" s="1209">
        <v>0.5444444444444444</v>
      </c>
      <c r="V45" s="929">
        <v>0.56180555555555556</v>
      </c>
      <c r="W45" s="646">
        <v>0.5756944444444444</v>
      </c>
      <c r="X45" s="646">
        <v>0.6</v>
      </c>
      <c r="Y45" s="1209">
        <v>0.60416666666666663</v>
      </c>
      <c r="Z45" s="646">
        <v>0.61736111111111114</v>
      </c>
      <c r="AA45" s="646">
        <v>0.63124999999999998</v>
      </c>
      <c r="AB45" s="1209">
        <v>0.64166666666666672</v>
      </c>
      <c r="AC45" s="929">
        <v>0.66319444444444442</v>
      </c>
      <c r="AD45" s="646">
        <v>0.68055555555555558</v>
      </c>
      <c r="AE45" s="646">
        <v>0.70208333333333328</v>
      </c>
      <c r="AF45" s="646">
        <v>0.72152777777777777</v>
      </c>
      <c r="AG45" s="929">
        <v>0.7319444444444444</v>
      </c>
      <c r="AH45" s="646">
        <v>0.74236111111111114</v>
      </c>
      <c r="AI45" s="646">
        <v>0.76180555555555551</v>
      </c>
      <c r="AJ45" s="646">
        <v>0.78402777777777777</v>
      </c>
      <c r="AK45" s="646">
        <v>0.80277777777777781</v>
      </c>
      <c r="AL45" s="646">
        <v>0.82361111111111107</v>
      </c>
      <c r="AM45" s="646">
        <v>0.84444444444444444</v>
      </c>
      <c r="AN45" s="646">
        <v>0.86875000000000002</v>
      </c>
      <c r="AO45" s="646">
        <v>0.91319444444444442</v>
      </c>
      <c r="AP45" s="646">
        <v>0.96180555555555558</v>
      </c>
      <c r="AQ45" s="648" t="s">
        <v>17</v>
      </c>
    </row>
    <row r="46" spans="1:43" x14ac:dyDescent="0.5">
      <c r="A46" s="1348" t="s">
        <v>63</v>
      </c>
      <c r="B46" s="1356">
        <f t="shared" si="0"/>
        <v>1.388888888888884E-3</v>
      </c>
      <c r="C46" s="1345"/>
      <c r="D46" s="221">
        <v>0.76</v>
      </c>
      <c r="E46" s="1733">
        <v>0.76</v>
      </c>
      <c r="F46" s="389">
        <v>0.76</v>
      </c>
      <c r="G46" s="649">
        <v>0.26666666666666666</v>
      </c>
      <c r="H46" s="646">
        <v>0.28472222222222221</v>
      </c>
      <c r="I46" s="646">
        <v>0.30277777777777776</v>
      </c>
      <c r="J46" s="646">
        <v>0.32361111111111113</v>
      </c>
      <c r="K46" s="646">
        <v>0.34791666666666665</v>
      </c>
      <c r="L46" s="646">
        <v>0.36875000000000002</v>
      </c>
      <c r="M46" s="646">
        <v>0.38958333333333334</v>
      </c>
      <c r="N46" s="646">
        <v>0.41041666666666665</v>
      </c>
      <c r="O46" s="646">
        <v>0.43125000000000002</v>
      </c>
      <c r="P46" s="646">
        <v>0.45208333333333334</v>
      </c>
      <c r="Q46" s="646">
        <v>0.47291666666666665</v>
      </c>
      <c r="R46" s="646">
        <v>0.49375000000000002</v>
      </c>
      <c r="S46" s="1209">
        <v>0.50763888888888886</v>
      </c>
      <c r="T46" s="1209">
        <v>0.52152777777777781</v>
      </c>
      <c r="U46" s="930">
        <v>0.54583333333333328</v>
      </c>
      <c r="V46" s="930">
        <v>0.56319444444444444</v>
      </c>
      <c r="W46" s="646">
        <v>0.57708333333333328</v>
      </c>
      <c r="X46" s="646">
        <v>0.60138888888888886</v>
      </c>
      <c r="Y46" s="930">
        <v>0.60486111111111107</v>
      </c>
      <c r="Z46" s="646">
        <v>0.61875000000000002</v>
      </c>
      <c r="AA46" s="646">
        <v>0.63263888888888886</v>
      </c>
      <c r="AB46" s="930">
        <v>0.6430555555555556</v>
      </c>
      <c r="AC46" s="930">
        <v>0.6645833333333333</v>
      </c>
      <c r="AD46" s="646">
        <v>0.68194444444444446</v>
      </c>
      <c r="AE46" s="646">
        <v>0.70347222222222228</v>
      </c>
      <c r="AF46" s="646">
        <v>0.72291666666666665</v>
      </c>
      <c r="AG46" s="930">
        <v>0.73333333333333328</v>
      </c>
      <c r="AH46" s="646">
        <v>0.74375000000000002</v>
      </c>
      <c r="AI46" s="646">
        <v>0.7631944444444444</v>
      </c>
      <c r="AJ46" s="646">
        <v>0.78541666666666665</v>
      </c>
      <c r="AK46" s="646">
        <v>0.8041666666666667</v>
      </c>
      <c r="AL46" s="646">
        <v>0.82430555555555551</v>
      </c>
      <c r="AM46" s="646">
        <v>0.84513888888888888</v>
      </c>
      <c r="AN46" s="646">
        <v>0.86944444444444446</v>
      </c>
      <c r="AO46" s="646">
        <v>0.91388888888888886</v>
      </c>
      <c r="AP46" s="646">
        <v>0.96250000000000002</v>
      </c>
      <c r="AQ46" s="648" t="s">
        <v>17</v>
      </c>
    </row>
    <row r="47" spans="1:43" x14ac:dyDescent="0.5">
      <c r="A47" s="1348" t="s">
        <v>56</v>
      </c>
      <c r="B47" s="1356">
        <f t="shared" si="0"/>
        <v>6.9444444444444198E-4</v>
      </c>
      <c r="C47" s="1345"/>
      <c r="D47" s="221">
        <v>0.247</v>
      </c>
      <c r="E47" s="1733">
        <v>0.247</v>
      </c>
      <c r="F47" s="389">
        <v>0.247</v>
      </c>
      <c r="G47" s="649">
        <v>0.2673611111111111</v>
      </c>
      <c r="H47" s="646">
        <v>0.28541666666666665</v>
      </c>
      <c r="I47" s="646">
        <v>0.3034722222222222</v>
      </c>
      <c r="J47" s="646">
        <v>0.32430555555555557</v>
      </c>
      <c r="K47" s="646">
        <v>0.34861111111111109</v>
      </c>
      <c r="L47" s="646">
        <v>0.36944444444444446</v>
      </c>
      <c r="M47" s="646">
        <v>0.39027777777777778</v>
      </c>
      <c r="N47" s="646">
        <v>0.41111111111111109</v>
      </c>
      <c r="O47" s="646">
        <v>0.43194444444444446</v>
      </c>
      <c r="P47" s="646">
        <v>0.45277777777777778</v>
      </c>
      <c r="Q47" s="646">
        <v>0.47361111111111109</v>
      </c>
      <c r="R47" s="646">
        <v>0.49444444444444446</v>
      </c>
      <c r="S47" s="1209">
        <v>0.5083333333333333</v>
      </c>
      <c r="T47" s="1209">
        <v>0.52222222222222225</v>
      </c>
      <c r="U47" s="929">
        <v>0.54652777777777772</v>
      </c>
      <c r="V47" s="929">
        <v>0.56388888888888888</v>
      </c>
      <c r="W47" s="646">
        <v>0.57777777777777772</v>
      </c>
      <c r="X47" s="646">
        <v>0.6020833333333333</v>
      </c>
      <c r="Y47" s="929">
        <v>0.60555555555555551</v>
      </c>
      <c r="Z47" s="646">
        <v>0.61944444444444446</v>
      </c>
      <c r="AA47" s="646">
        <v>0.6333333333333333</v>
      </c>
      <c r="AB47" s="929">
        <v>0.64375000000000004</v>
      </c>
      <c r="AC47" s="929">
        <v>0.66527777777777775</v>
      </c>
      <c r="AD47" s="646">
        <v>0.68263888888888891</v>
      </c>
      <c r="AE47" s="646">
        <v>0.70416666666666672</v>
      </c>
      <c r="AF47" s="646">
        <v>0.72361111111111109</v>
      </c>
      <c r="AG47" s="929">
        <v>0.73402777777777772</v>
      </c>
      <c r="AH47" s="646">
        <v>0.74444444444444446</v>
      </c>
      <c r="AI47" s="646">
        <v>0.76388888888888884</v>
      </c>
      <c r="AJ47" s="646">
        <v>0.78611111111111109</v>
      </c>
      <c r="AK47" s="646">
        <v>0.80486111111111114</v>
      </c>
      <c r="AL47" s="646">
        <v>0.82499999999999996</v>
      </c>
      <c r="AM47" s="646">
        <v>0.84583333333333333</v>
      </c>
      <c r="AN47" s="646">
        <v>0.87013888888888891</v>
      </c>
      <c r="AO47" s="646">
        <v>0.9145833333333333</v>
      </c>
      <c r="AP47" s="646">
        <v>0.96319444444444446</v>
      </c>
      <c r="AQ47" s="648" t="s">
        <v>17</v>
      </c>
    </row>
    <row r="48" spans="1:43" x14ac:dyDescent="0.5">
      <c r="A48" s="1348" t="s">
        <v>55</v>
      </c>
      <c r="B48" s="1356">
        <f t="shared" si="0"/>
        <v>6.9444444444444198E-4</v>
      </c>
      <c r="C48" s="1345"/>
      <c r="D48" s="221">
        <v>0.6</v>
      </c>
      <c r="E48" s="1733">
        <v>0.6</v>
      </c>
      <c r="F48" s="389">
        <v>0.6</v>
      </c>
      <c r="G48" s="649">
        <v>0.26874999999999999</v>
      </c>
      <c r="H48" s="646">
        <v>0.28680555555555554</v>
      </c>
      <c r="I48" s="646">
        <v>0.30416666666666664</v>
      </c>
      <c r="J48" s="646">
        <v>0.32569444444444445</v>
      </c>
      <c r="K48" s="646">
        <v>0.35</v>
      </c>
      <c r="L48" s="646">
        <v>0.37083333333333335</v>
      </c>
      <c r="M48" s="646">
        <v>0.39166666666666666</v>
      </c>
      <c r="N48" s="646">
        <v>0.41249999999999998</v>
      </c>
      <c r="O48" s="646">
        <v>0.43333333333333335</v>
      </c>
      <c r="P48" s="646">
        <v>0.45416666666666666</v>
      </c>
      <c r="Q48" s="646">
        <v>0.47499999999999998</v>
      </c>
      <c r="R48" s="646">
        <v>0.49583333333333335</v>
      </c>
      <c r="S48" s="1209">
        <v>0.50972222222222219</v>
      </c>
      <c r="T48" s="1209">
        <v>0.52361111111111114</v>
      </c>
      <c r="U48" s="930">
        <v>0.54791666666666672</v>
      </c>
      <c r="V48" s="930">
        <v>0.56527777777777777</v>
      </c>
      <c r="W48" s="646">
        <v>0.57916666666666672</v>
      </c>
      <c r="X48" s="646">
        <v>0.60347222222222219</v>
      </c>
      <c r="Y48" s="930">
        <v>0.6069444444444444</v>
      </c>
      <c r="Z48" s="646">
        <v>0.62083333333333335</v>
      </c>
      <c r="AA48" s="646">
        <v>0.63472222222222219</v>
      </c>
      <c r="AB48" s="930">
        <v>0.64513888888888893</v>
      </c>
      <c r="AC48" s="930">
        <v>0.66736111111111107</v>
      </c>
      <c r="AD48" s="646">
        <v>0.68472222222222223</v>
      </c>
      <c r="AE48" s="646">
        <v>0.7055555555555556</v>
      </c>
      <c r="AF48" s="646">
        <v>0.72499999999999998</v>
      </c>
      <c r="AG48" s="930">
        <v>0.73541666666666672</v>
      </c>
      <c r="AH48" s="646">
        <v>0.74583333333333335</v>
      </c>
      <c r="AI48" s="646">
        <v>0.76527777777777772</v>
      </c>
      <c r="AJ48" s="646">
        <v>0.78749999999999998</v>
      </c>
      <c r="AK48" s="646">
        <v>0.80625000000000002</v>
      </c>
      <c r="AL48" s="646">
        <v>0.82638888888888884</v>
      </c>
      <c r="AM48" s="646">
        <v>0.84722222222222221</v>
      </c>
      <c r="AN48" s="646">
        <v>0.87152777777777779</v>
      </c>
      <c r="AO48" s="646">
        <v>0.91597222222222219</v>
      </c>
      <c r="AP48" s="646">
        <v>0.96458333333333335</v>
      </c>
      <c r="AQ48" s="648" t="s">
        <v>17</v>
      </c>
    </row>
    <row r="49" spans="1:43" x14ac:dyDescent="0.5">
      <c r="A49" s="1348" t="s">
        <v>54</v>
      </c>
      <c r="B49" s="1356">
        <f t="shared" si="0"/>
        <v>6.9444444444449749E-4</v>
      </c>
      <c r="C49" s="1345"/>
      <c r="D49" s="221">
        <v>0.28299999999999997</v>
      </c>
      <c r="E49" s="1733">
        <v>0.28299999999999997</v>
      </c>
      <c r="F49" s="389">
        <v>0.28299999999999997</v>
      </c>
      <c r="G49" s="649">
        <v>0.26944444444444443</v>
      </c>
      <c r="H49" s="646">
        <v>0.28749999999999998</v>
      </c>
      <c r="I49" s="646">
        <v>0.30486111111111114</v>
      </c>
      <c r="J49" s="646">
        <v>0.3263888888888889</v>
      </c>
      <c r="K49" s="646">
        <v>0.35069444444444442</v>
      </c>
      <c r="L49" s="646">
        <v>0.37152777777777779</v>
      </c>
      <c r="M49" s="646">
        <v>0.3923611111111111</v>
      </c>
      <c r="N49" s="646">
        <v>0.41319444444444442</v>
      </c>
      <c r="O49" s="646">
        <v>0.43402777777777779</v>
      </c>
      <c r="P49" s="646">
        <v>0.4548611111111111</v>
      </c>
      <c r="Q49" s="646">
        <v>0.47569444444444442</v>
      </c>
      <c r="R49" s="646">
        <v>0.49652777777777779</v>
      </c>
      <c r="S49" s="1209">
        <v>0.51041666666666663</v>
      </c>
      <c r="T49" s="1209">
        <v>0.52430555555555558</v>
      </c>
      <c r="U49" s="929">
        <v>0.54861111111111116</v>
      </c>
      <c r="V49" s="929">
        <v>0.56597222222222221</v>
      </c>
      <c r="W49" s="646">
        <v>0.57986111111111116</v>
      </c>
      <c r="X49" s="646">
        <v>0.60416666666666663</v>
      </c>
      <c r="Y49" s="929">
        <v>0.60763888888888884</v>
      </c>
      <c r="Z49" s="646">
        <v>0.62152777777777779</v>
      </c>
      <c r="AA49" s="646">
        <v>0.63541666666666663</v>
      </c>
      <c r="AB49" s="929">
        <v>0.64583333333333337</v>
      </c>
      <c r="AC49" s="929">
        <v>0.66805555555555551</v>
      </c>
      <c r="AD49" s="646">
        <v>0.68541666666666667</v>
      </c>
      <c r="AE49" s="646">
        <v>0.70625000000000004</v>
      </c>
      <c r="AF49" s="646">
        <v>0.72569444444444442</v>
      </c>
      <c r="AG49" s="929">
        <v>0.73611111111111116</v>
      </c>
      <c r="AH49" s="646">
        <v>0.74652777777777779</v>
      </c>
      <c r="AI49" s="646">
        <v>0.76597222222222228</v>
      </c>
      <c r="AJ49" s="646">
        <v>0.78819444444444442</v>
      </c>
      <c r="AK49" s="646">
        <v>0.80625000000000002</v>
      </c>
      <c r="AL49" s="646">
        <v>0.82708333333333328</v>
      </c>
      <c r="AM49" s="646">
        <v>0.84791666666666665</v>
      </c>
      <c r="AN49" s="646">
        <v>0.87222222222222223</v>
      </c>
      <c r="AO49" s="646">
        <v>0.91666666666666663</v>
      </c>
      <c r="AP49" s="646">
        <v>0.96527777777777779</v>
      </c>
      <c r="AQ49" s="648" t="s">
        <v>17</v>
      </c>
    </row>
    <row r="50" spans="1:43" x14ac:dyDescent="0.5">
      <c r="A50" s="1348" t="s">
        <v>53</v>
      </c>
      <c r="B50" s="1356">
        <f t="shared" si="0"/>
        <v>6.9444444444444198E-4</v>
      </c>
      <c r="C50" s="1345"/>
      <c r="D50" s="221">
        <v>0.57799999999999996</v>
      </c>
      <c r="E50" s="1733">
        <v>0.57799999999999996</v>
      </c>
      <c r="F50" s="389">
        <v>0.57799999999999996</v>
      </c>
      <c r="G50" s="649">
        <v>0.27013888888888887</v>
      </c>
      <c r="H50" s="646">
        <v>0.28819444444444442</v>
      </c>
      <c r="I50" s="646">
        <v>0.30555555555555558</v>
      </c>
      <c r="J50" s="646">
        <v>0.32777777777777778</v>
      </c>
      <c r="K50" s="646">
        <v>0.35208333333333336</v>
      </c>
      <c r="L50" s="646">
        <v>0.37291666666666667</v>
      </c>
      <c r="M50" s="646">
        <v>0.39374999999999999</v>
      </c>
      <c r="N50" s="646">
        <v>0.41458333333333336</v>
      </c>
      <c r="O50" s="646">
        <v>0.43541666666666667</v>
      </c>
      <c r="P50" s="646">
        <v>0.45624999999999999</v>
      </c>
      <c r="Q50" s="646">
        <v>0.47638888888888886</v>
      </c>
      <c r="R50" s="646">
        <v>0.49722222222222223</v>
      </c>
      <c r="S50" s="1209">
        <v>0.51111111111111107</v>
      </c>
      <c r="T50" s="1209">
        <v>0.52500000000000002</v>
      </c>
      <c r="U50" s="930">
        <v>0.55000000000000004</v>
      </c>
      <c r="V50" s="930">
        <v>0.56736111111111109</v>
      </c>
      <c r="W50" s="646">
        <v>0.58125000000000004</v>
      </c>
      <c r="X50" s="646">
        <v>0.60555555555555551</v>
      </c>
      <c r="Y50" s="930">
        <v>0.60902777777777772</v>
      </c>
      <c r="Z50" s="646">
        <v>0.62291666666666667</v>
      </c>
      <c r="AA50" s="646">
        <v>0.63680555555555551</v>
      </c>
      <c r="AB50" s="1209">
        <v>0.64722222222222225</v>
      </c>
      <c r="AC50" s="930">
        <v>0.66874999999999996</v>
      </c>
      <c r="AD50" s="646">
        <v>0.68611111111111112</v>
      </c>
      <c r="AE50" s="646">
        <v>0.70694444444444449</v>
      </c>
      <c r="AF50" s="646">
        <v>0.7270833333333333</v>
      </c>
      <c r="AG50" s="930">
        <v>0.73750000000000004</v>
      </c>
      <c r="AH50" s="646">
        <v>0.74791666666666667</v>
      </c>
      <c r="AI50" s="646">
        <v>0.76736111111111116</v>
      </c>
      <c r="AJ50" s="646">
        <v>0.7895833333333333</v>
      </c>
      <c r="AK50" s="646">
        <v>0.80694444444444446</v>
      </c>
      <c r="AL50" s="646">
        <v>0.82777777777777772</v>
      </c>
      <c r="AM50" s="646">
        <v>0.84861111111111109</v>
      </c>
      <c r="AN50" s="646">
        <v>0.87291666666666667</v>
      </c>
      <c r="AO50" s="646">
        <v>0.91736111111111107</v>
      </c>
      <c r="AP50" s="646">
        <v>0.96597222222222223</v>
      </c>
      <c r="AQ50" s="648" t="s">
        <v>17</v>
      </c>
    </row>
    <row r="51" spans="1:43" x14ac:dyDescent="0.5">
      <c r="A51" s="1348" t="s">
        <v>52</v>
      </c>
      <c r="B51" s="1356">
        <f t="shared" si="0"/>
        <v>1.388888888888884E-3</v>
      </c>
      <c r="C51" s="1345"/>
      <c r="D51" s="221">
        <v>0.36499999999999999</v>
      </c>
      <c r="E51" s="1733">
        <v>0.36499999999999999</v>
      </c>
      <c r="F51" s="389">
        <v>0.36499999999999999</v>
      </c>
      <c r="G51" s="649">
        <v>0.27152777777777776</v>
      </c>
      <c r="H51" s="646">
        <v>0.28888888888888886</v>
      </c>
      <c r="I51" s="646">
        <v>0.30694444444444446</v>
      </c>
      <c r="J51" s="646">
        <v>0.32847222222222222</v>
      </c>
      <c r="K51" s="646">
        <v>0.3527777777777778</v>
      </c>
      <c r="L51" s="646">
        <v>0.37361111111111112</v>
      </c>
      <c r="M51" s="646">
        <v>0.39444444444444443</v>
      </c>
      <c r="N51" s="646">
        <v>0.4152777777777778</v>
      </c>
      <c r="O51" s="646">
        <v>0.43611111111111112</v>
      </c>
      <c r="P51" s="646">
        <v>0.45694444444444443</v>
      </c>
      <c r="Q51" s="646">
        <v>0.4777777777777778</v>
      </c>
      <c r="R51" s="646">
        <v>0.49861111111111112</v>
      </c>
      <c r="S51" s="1209">
        <v>0.51249999999999996</v>
      </c>
      <c r="T51" s="1209">
        <v>0.52638888888888891</v>
      </c>
      <c r="U51" s="929">
        <v>0.55069444444444449</v>
      </c>
      <c r="V51" s="929">
        <v>0.56805555555555554</v>
      </c>
      <c r="W51" s="646">
        <v>0.58194444444444449</v>
      </c>
      <c r="X51" s="646">
        <v>0.60624999999999996</v>
      </c>
      <c r="Y51" s="929">
        <v>0.60972222222222228</v>
      </c>
      <c r="Z51" s="646">
        <v>0.62361111111111112</v>
      </c>
      <c r="AA51" s="646">
        <v>0.63749999999999996</v>
      </c>
      <c r="AB51" s="1209">
        <v>0.64861111111111114</v>
      </c>
      <c r="AC51" s="929">
        <v>0.6694444444444444</v>
      </c>
      <c r="AD51" s="646">
        <v>0.68680555555555556</v>
      </c>
      <c r="AE51" s="646">
        <v>0.70833333333333337</v>
      </c>
      <c r="AF51" s="646">
        <v>0.72777777777777775</v>
      </c>
      <c r="AG51" s="929">
        <v>0.73819444444444449</v>
      </c>
      <c r="AH51" s="646">
        <v>0.74861111111111112</v>
      </c>
      <c r="AI51" s="646">
        <v>0.7680555555555556</v>
      </c>
      <c r="AJ51" s="646">
        <v>0.79027777777777775</v>
      </c>
      <c r="AK51" s="646">
        <v>0.80833333333333335</v>
      </c>
      <c r="AL51" s="646">
        <v>0.82916666666666672</v>
      </c>
      <c r="AM51" s="646">
        <v>0.85</v>
      </c>
      <c r="AN51" s="646">
        <v>0.87430555555555556</v>
      </c>
      <c r="AO51" s="646">
        <v>0.91874999999999996</v>
      </c>
      <c r="AP51" s="646">
        <v>0.96736111111111112</v>
      </c>
      <c r="AQ51" s="648" t="s">
        <v>17</v>
      </c>
    </row>
    <row r="52" spans="1:43" x14ac:dyDescent="0.5">
      <c r="A52" s="1348" t="s">
        <v>51</v>
      </c>
      <c r="B52" s="1356">
        <f t="shared" si="0"/>
        <v>6.9444444444444198E-4</v>
      </c>
      <c r="C52" s="1345"/>
      <c r="D52" s="221">
        <v>0.5</v>
      </c>
      <c r="E52" s="1733">
        <v>0.5</v>
      </c>
      <c r="F52" s="389">
        <v>0.5</v>
      </c>
      <c r="G52" s="649">
        <v>0.2722222222222222</v>
      </c>
      <c r="H52" s="646">
        <v>0.2902777777777778</v>
      </c>
      <c r="I52" s="646">
        <v>0.30763888888888891</v>
      </c>
      <c r="J52" s="646">
        <v>0.3298611111111111</v>
      </c>
      <c r="K52" s="646">
        <v>0.35416666666666669</v>
      </c>
      <c r="L52" s="646">
        <v>0.375</v>
      </c>
      <c r="M52" s="646">
        <v>0.39583333333333331</v>
      </c>
      <c r="N52" s="646">
        <v>0.41666666666666669</v>
      </c>
      <c r="O52" s="646">
        <v>0.4375</v>
      </c>
      <c r="P52" s="646">
        <v>0.45833333333333331</v>
      </c>
      <c r="Q52" s="646">
        <v>0.47847222222222224</v>
      </c>
      <c r="R52" s="646">
        <v>0.49930555555555556</v>
      </c>
      <c r="S52" s="1209">
        <v>0.5131944444444444</v>
      </c>
      <c r="T52" s="1209">
        <v>0.52708333333333335</v>
      </c>
      <c r="U52" s="930">
        <v>0.55208333333333337</v>
      </c>
      <c r="V52" s="930">
        <v>0.56944444444444442</v>
      </c>
      <c r="W52" s="646">
        <v>0.58333333333333337</v>
      </c>
      <c r="X52" s="646">
        <v>0.60763888888888884</v>
      </c>
      <c r="Y52" s="930">
        <v>0.61041666666666672</v>
      </c>
      <c r="Z52" s="646">
        <v>0.625</v>
      </c>
      <c r="AA52" s="646">
        <v>0.63888888888888884</v>
      </c>
      <c r="AB52" s="930">
        <v>0.65</v>
      </c>
      <c r="AC52" s="930">
        <v>0.67152777777777772</v>
      </c>
      <c r="AD52" s="646">
        <v>0.68888888888888888</v>
      </c>
      <c r="AE52" s="646">
        <v>0.70972222222222225</v>
      </c>
      <c r="AF52" s="646">
        <v>0.72916666666666663</v>
      </c>
      <c r="AG52" s="930">
        <v>0.73958333333333337</v>
      </c>
      <c r="AH52" s="646">
        <v>0.75</v>
      </c>
      <c r="AI52" s="646">
        <v>0.76944444444444449</v>
      </c>
      <c r="AJ52" s="646">
        <v>0.79166666666666663</v>
      </c>
      <c r="AK52" s="646">
        <v>0.80972222222222223</v>
      </c>
      <c r="AL52" s="646">
        <v>0.8305555555555556</v>
      </c>
      <c r="AM52" s="646">
        <v>0.85138888888888886</v>
      </c>
      <c r="AN52" s="646">
        <v>0.87569444444444444</v>
      </c>
      <c r="AO52" s="646">
        <v>0.92013888888888884</v>
      </c>
      <c r="AP52" s="646">
        <v>0.96875</v>
      </c>
      <c r="AQ52" s="648" t="s">
        <v>17</v>
      </c>
    </row>
    <row r="53" spans="1:43" x14ac:dyDescent="0.5">
      <c r="A53" s="1348" t="s">
        <v>25</v>
      </c>
      <c r="B53" s="1356">
        <f t="shared" si="0"/>
        <v>1.388888888888884E-3</v>
      </c>
      <c r="C53" s="1345"/>
      <c r="D53" s="221">
        <v>0.50600000000000001</v>
      </c>
      <c r="E53" s="1733">
        <v>0.50600000000000001</v>
      </c>
      <c r="F53" s="389">
        <v>0.50600000000000001</v>
      </c>
      <c r="G53" s="649">
        <v>0.27361111111111114</v>
      </c>
      <c r="H53" s="646">
        <v>0.29166666666666669</v>
      </c>
      <c r="I53" s="646">
        <v>0.30902777777777779</v>
      </c>
      <c r="J53" s="646">
        <v>0.33124999999999999</v>
      </c>
      <c r="K53" s="646">
        <v>0.35555555555555557</v>
      </c>
      <c r="L53" s="646">
        <v>0.37638888888888888</v>
      </c>
      <c r="M53" s="646">
        <v>0.3972222222222222</v>
      </c>
      <c r="N53" s="646">
        <v>0.41805555555555557</v>
      </c>
      <c r="O53" s="646">
        <v>0.43888888888888888</v>
      </c>
      <c r="P53" s="646">
        <v>0.4597222222222222</v>
      </c>
      <c r="Q53" s="646">
        <v>0.47986111111111113</v>
      </c>
      <c r="R53" s="646">
        <v>0.50069444444444444</v>
      </c>
      <c r="S53" s="1209">
        <v>0.51458333333333328</v>
      </c>
      <c r="T53" s="1209">
        <v>0.52847222222222223</v>
      </c>
      <c r="U53" s="929">
        <v>0.55347222222222225</v>
      </c>
      <c r="V53" s="929">
        <v>0.5708333333333333</v>
      </c>
      <c r="W53" s="646">
        <v>0.58472222222222225</v>
      </c>
      <c r="X53" s="646">
        <v>0.60902777777777772</v>
      </c>
      <c r="Y53" s="929">
        <v>0.6118055555555556</v>
      </c>
      <c r="Z53" s="646">
        <v>0.62638888888888888</v>
      </c>
      <c r="AA53" s="646">
        <v>0.64027777777777772</v>
      </c>
      <c r="AB53" s="929">
        <v>0.65208333333333335</v>
      </c>
      <c r="AC53" s="929">
        <v>0.67291666666666672</v>
      </c>
      <c r="AD53" s="646">
        <v>0.69027777777777777</v>
      </c>
      <c r="AE53" s="646">
        <v>0.71111111111111114</v>
      </c>
      <c r="AF53" s="646">
        <v>0.73055555555555551</v>
      </c>
      <c r="AG53" s="929">
        <v>0.74097222222222225</v>
      </c>
      <c r="AH53" s="646">
        <v>0.75138888888888888</v>
      </c>
      <c r="AI53" s="646">
        <v>0.77083333333333337</v>
      </c>
      <c r="AJ53" s="646">
        <v>0.79305555555555551</v>
      </c>
      <c r="AK53" s="646">
        <v>0.81180555555555556</v>
      </c>
      <c r="AL53" s="646">
        <v>0.83263888888888893</v>
      </c>
      <c r="AM53" s="646">
        <v>0.85347222222222219</v>
      </c>
      <c r="AN53" s="646">
        <v>0.87777777777777777</v>
      </c>
      <c r="AO53" s="646">
        <v>0.92222222222222228</v>
      </c>
      <c r="AP53" s="646">
        <v>0.97083333333333333</v>
      </c>
      <c r="AQ53" s="648" t="s">
        <v>17</v>
      </c>
    </row>
    <row r="54" spans="1:43" x14ac:dyDescent="0.5">
      <c r="A54" s="1348" t="s">
        <v>24</v>
      </c>
      <c r="B54" s="1356">
        <f t="shared" si="0"/>
        <v>6.9444444444444198E-4</v>
      </c>
      <c r="C54" s="1345"/>
      <c r="D54" s="221">
        <v>0.35099999999999998</v>
      </c>
      <c r="E54" s="1733">
        <v>0.35099999999999998</v>
      </c>
      <c r="F54" s="389">
        <v>0.35099999999999998</v>
      </c>
      <c r="G54" s="649">
        <v>0.27430555555555558</v>
      </c>
      <c r="H54" s="646">
        <v>0.29375000000000001</v>
      </c>
      <c r="I54" s="646">
        <v>0.30972222222222223</v>
      </c>
      <c r="J54" s="646">
        <v>0.33194444444444443</v>
      </c>
      <c r="K54" s="646">
        <v>0.35625000000000001</v>
      </c>
      <c r="L54" s="646">
        <v>0.37708333333333333</v>
      </c>
      <c r="M54" s="646">
        <v>0.39791666666666664</v>
      </c>
      <c r="N54" s="646">
        <v>0.41875000000000001</v>
      </c>
      <c r="O54" s="646">
        <v>0.43958333333333333</v>
      </c>
      <c r="P54" s="646">
        <v>0.46041666666666664</v>
      </c>
      <c r="Q54" s="646">
        <v>0.48055555555555557</v>
      </c>
      <c r="R54" s="646">
        <v>0.50138888888888888</v>
      </c>
      <c r="S54" s="1209">
        <v>0.51527777777777772</v>
      </c>
      <c r="T54" s="1209">
        <v>0.52916666666666667</v>
      </c>
      <c r="U54" s="930">
        <v>0.5541666666666667</v>
      </c>
      <c r="V54" s="930">
        <v>0.57152777777777775</v>
      </c>
      <c r="W54" s="646">
        <v>0.5854166666666667</v>
      </c>
      <c r="X54" s="646">
        <v>0.60972222222222228</v>
      </c>
      <c r="Y54" s="930">
        <v>0.61388888888888893</v>
      </c>
      <c r="Z54" s="646">
        <v>0.62708333333333333</v>
      </c>
      <c r="AA54" s="646">
        <v>0.64097222222222228</v>
      </c>
      <c r="AB54" s="930">
        <v>0.65347222222222223</v>
      </c>
      <c r="AC54" s="930">
        <v>0.67361111111111116</v>
      </c>
      <c r="AD54" s="646">
        <v>0.69097222222222221</v>
      </c>
      <c r="AE54" s="646">
        <v>0.71180555555555558</v>
      </c>
      <c r="AF54" s="646">
        <v>0.73124999999999996</v>
      </c>
      <c r="AG54" s="930">
        <v>0.7416666666666667</v>
      </c>
      <c r="AH54" s="646">
        <v>0.75208333333333333</v>
      </c>
      <c r="AI54" s="646">
        <v>0.77152777777777781</v>
      </c>
      <c r="AJ54" s="646">
        <v>0.79374999999999996</v>
      </c>
      <c r="AK54" s="646">
        <v>0.81319444444444444</v>
      </c>
      <c r="AL54" s="646">
        <v>0.83402777777777781</v>
      </c>
      <c r="AM54" s="646">
        <v>0.85486111111111107</v>
      </c>
      <c r="AN54" s="646">
        <v>0.87916666666666665</v>
      </c>
      <c r="AO54" s="646">
        <v>0.92361111111111116</v>
      </c>
      <c r="AP54" s="646">
        <v>0.97222222222222221</v>
      </c>
      <c r="AQ54" s="648" t="s">
        <v>17</v>
      </c>
    </row>
    <row r="55" spans="1:43" x14ac:dyDescent="0.5">
      <c r="A55" s="1348" t="s">
        <v>23</v>
      </c>
      <c r="B55" s="1356">
        <f t="shared" si="0"/>
        <v>6.9444444444444198E-4</v>
      </c>
      <c r="C55" s="1345"/>
      <c r="D55" s="221">
        <v>0.36299999999999999</v>
      </c>
      <c r="E55" s="1733">
        <v>0.36299999999999999</v>
      </c>
      <c r="F55" s="389">
        <v>0.36299999999999999</v>
      </c>
      <c r="G55" s="649">
        <v>0.27500000000000002</v>
      </c>
      <c r="H55" s="646">
        <v>0.2951388888888889</v>
      </c>
      <c r="I55" s="646">
        <v>0.31041666666666667</v>
      </c>
      <c r="J55" s="646">
        <v>0.33333333333333331</v>
      </c>
      <c r="K55" s="646">
        <v>0.3576388888888889</v>
      </c>
      <c r="L55" s="646">
        <v>0.37847222222222221</v>
      </c>
      <c r="M55" s="646">
        <v>0.39930555555555558</v>
      </c>
      <c r="N55" s="646">
        <v>0.4201388888888889</v>
      </c>
      <c r="O55" s="646">
        <v>0.44097222222222221</v>
      </c>
      <c r="P55" s="646">
        <v>0.46180555555555558</v>
      </c>
      <c r="Q55" s="646">
        <v>0.48125000000000001</v>
      </c>
      <c r="R55" s="646">
        <v>0.50208333333333333</v>
      </c>
      <c r="S55" s="1209">
        <v>0.51597222222222228</v>
      </c>
      <c r="T55" s="1209">
        <v>0.52986111111111112</v>
      </c>
      <c r="U55" s="929">
        <v>0.55555555555555558</v>
      </c>
      <c r="V55" s="929">
        <v>0.57291666666666663</v>
      </c>
      <c r="W55" s="646">
        <v>0.58680555555555558</v>
      </c>
      <c r="X55" s="646">
        <v>0.61111111111111116</v>
      </c>
      <c r="Y55" s="929">
        <v>0.61527777777777781</v>
      </c>
      <c r="Z55" s="646">
        <v>0.62847222222222221</v>
      </c>
      <c r="AA55" s="646">
        <v>0.64236111111111116</v>
      </c>
      <c r="AB55" s="929">
        <v>0.65416666666666667</v>
      </c>
      <c r="AC55" s="929">
        <v>0.6743055555555556</v>
      </c>
      <c r="AD55" s="646">
        <v>0.69166666666666665</v>
      </c>
      <c r="AE55" s="646">
        <v>0.71250000000000002</v>
      </c>
      <c r="AF55" s="646">
        <v>0.73263888888888884</v>
      </c>
      <c r="AG55" s="929">
        <v>0.74305555555555558</v>
      </c>
      <c r="AH55" s="646">
        <v>0.75347222222222221</v>
      </c>
      <c r="AI55" s="646">
        <v>0.7729166666666667</v>
      </c>
      <c r="AJ55" s="646">
        <v>0.7944444444444444</v>
      </c>
      <c r="AK55" s="646">
        <v>0.81388888888888888</v>
      </c>
      <c r="AL55" s="646">
        <v>0.83472222222222225</v>
      </c>
      <c r="AM55" s="646">
        <v>0.85555555555555551</v>
      </c>
      <c r="AN55" s="646">
        <v>0.87986111111111109</v>
      </c>
      <c r="AO55" s="646">
        <v>0.9243055555555556</v>
      </c>
      <c r="AP55" s="646">
        <v>0.97291666666666665</v>
      </c>
      <c r="AQ55" s="648" t="s">
        <v>17</v>
      </c>
    </row>
    <row r="56" spans="1:43" x14ac:dyDescent="0.5">
      <c r="A56" s="1348" t="s">
        <v>22</v>
      </c>
      <c r="B56" s="1356">
        <f t="shared" si="0"/>
        <v>1.388888888888884E-3</v>
      </c>
      <c r="C56" s="1345"/>
      <c r="D56" s="221">
        <v>0.75</v>
      </c>
      <c r="E56" s="1733">
        <v>0.75</v>
      </c>
      <c r="F56" s="389">
        <v>0.75</v>
      </c>
      <c r="G56" s="649">
        <v>0.27569444444444446</v>
      </c>
      <c r="H56" s="646">
        <v>0.29583333333333334</v>
      </c>
      <c r="I56" s="646">
        <v>0.31180555555555556</v>
      </c>
      <c r="J56" s="646">
        <v>0.33402777777777776</v>
      </c>
      <c r="K56" s="646">
        <v>0.35833333333333334</v>
      </c>
      <c r="L56" s="646">
        <v>0.37916666666666665</v>
      </c>
      <c r="M56" s="646">
        <v>0.4</v>
      </c>
      <c r="N56" s="646">
        <v>0.42083333333333334</v>
      </c>
      <c r="O56" s="646">
        <v>0.44166666666666665</v>
      </c>
      <c r="P56" s="646">
        <v>0.46250000000000002</v>
      </c>
      <c r="Q56" s="646">
        <v>0.48194444444444445</v>
      </c>
      <c r="R56" s="646">
        <v>0.50277777777777777</v>
      </c>
      <c r="S56" s="1209">
        <v>0.51666666666666672</v>
      </c>
      <c r="T56" s="1209">
        <v>0.53055555555555556</v>
      </c>
      <c r="U56" s="930">
        <v>0.55625000000000002</v>
      </c>
      <c r="V56" s="930">
        <v>0.57361111111111107</v>
      </c>
      <c r="W56" s="646">
        <v>0.58750000000000002</v>
      </c>
      <c r="X56" s="646">
        <v>0.6118055555555556</v>
      </c>
      <c r="Y56" s="930">
        <v>0.61597222222222225</v>
      </c>
      <c r="Z56" s="646">
        <v>0.62916666666666665</v>
      </c>
      <c r="AA56" s="646">
        <v>0.6430555555555556</v>
      </c>
      <c r="AB56" s="930">
        <v>0.65486111111111112</v>
      </c>
      <c r="AC56" s="930">
        <v>0.67569444444444449</v>
      </c>
      <c r="AD56" s="646">
        <v>0.69305555555555554</v>
      </c>
      <c r="AE56" s="646">
        <v>0.71388888888888891</v>
      </c>
      <c r="AF56" s="646">
        <v>0.73333333333333328</v>
      </c>
      <c r="AG56" s="930">
        <v>0.74375000000000002</v>
      </c>
      <c r="AH56" s="646">
        <v>0.75416666666666665</v>
      </c>
      <c r="AI56" s="646">
        <v>0.77361111111111114</v>
      </c>
      <c r="AJ56" s="646">
        <v>0.79513888888888884</v>
      </c>
      <c r="AK56" s="646">
        <v>0.81458333333333333</v>
      </c>
      <c r="AL56" s="646">
        <v>0.8354166666666667</v>
      </c>
      <c r="AM56" s="646">
        <v>0.85624999999999996</v>
      </c>
      <c r="AN56" s="646">
        <v>0.88055555555555554</v>
      </c>
      <c r="AO56" s="646">
        <v>0.92500000000000004</v>
      </c>
      <c r="AP56" s="646">
        <v>0.97361111111111109</v>
      </c>
      <c r="AQ56" s="648" t="s">
        <v>17</v>
      </c>
    </row>
    <row r="57" spans="1:43" x14ac:dyDescent="0.5">
      <c r="A57" s="1348" t="s">
        <v>36</v>
      </c>
      <c r="B57" s="1356">
        <f t="shared" si="0"/>
        <v>6.9444444444444198E-4</v>
      </c>
      <c r="C57" s="1345"/>
      <c r="D57" s="221">
        <v>0.314</v>
      </c>
      <c r="E57" s="1733">
        <v>0.314</v>
      </c>
      <c r="F57" s="389">
        <v>0.314</v>
      </c>
      <c r="G57" s="649">
        <v>0.27638888888888891</v>
      </c>
      <c r="H57" s="646">
        <v>0.29652777777777778</v>
      </c>
      <c r="I57" s="646">
        <v>0.3125</v>
      </c>
      <c r="J57" s="646">
        <v>0.3347222222222222</v>
      </c>
      <c r="K57" s="646">
        <v>0.35902777777777778</v>
      </c>
      <c r="L57" s="646">
        <v>0.37986111111111109</v>
      </c>
      <c r="M57" s="646">
        <v>0.40069444444444446</v>
      </c>
      <c r="N57" s="646">
        <v>0.42152777777777778</v>
      </c>
      <c r="O57" s="646">
        <v>0.44236111111111109</v>
      </c>
      <c r="P57" s="646">
        <v>0.46319444444444446</v>
      </c>
      <c r="Q57" s="646">
        <v>0.4826388888888889</v>
      </c>
      <c r="R57" s="646">
        <v>0.50347222222222221</v>
      </c>
      <c r="S57" s="1209">
        <v>0.51736111111111116</v>
      </c>
      <c r="T57" s="1209">
        <v>0.53125</v>
      </c>
      <c r="U57" s="929">
        <v>0.55694444444444446</v>
      </c>
      <c r="V57" s="929">
        <v>0.57430555555555551</v>
      </c>
      <c r="W57" s="646">
        <v>0.58819444444444446</v>
      </c>
      <c r="X57" s="646">
        <v>0.61250000000000004</v>
      </c>
      <c r="Y57" s="929">
        <v>0.6166666666666667</v>
      </c>
      <c r="Z57" s="646">
        <v>0.62986111111111109</v>
      </c>
      <c r="AA57" s="646">
        <v>0.64375000000000004</v>
      </c>
      <c r="AB57" s="929">
        <v>0.65555555555555556</v>
      </c>
      <c r="AC57" s="929">
        <v>0.67638888888888893</v>
      </c>
      <c r="AD57" s="646">
        <v>0.69374999999999998</v>
      </c>
      <c r="AE57" s="646">
        <v>0.71458333333333335</v>
      </c>
      <c r="AF57" s="646">
        <v>0.73402777777777772</v>
      </c>
      <c r="AG57" s="929">
        <v>0.74444444444444446</v>
      </c>
      <c r="AH57" s="646">
        <v>0.75486111111111109</v>
      </c>
      <c r="AI57" s="646">
        <v>0.77430555555555558</v>
      </c>
      <c r="AJ57" s="646">
        <v>0.79583333333333328</v>
      </c>
      <c r="AK57" s="646">
        <v>0.81527777777777777</v>
      </c>
      <c r="AL57" s="646">
        <v>0.83611111111111114</v>
      </c>
      <c r="AM57" s="646">
        <v>0.8569444444444444</v>
      </c>
      <c r="AN57" s="646">
        <v>0.88124999999999998</v>
      </c>
      <c r="AO57" s="646">
        <v>0.92569444444444449</v>
      </c>
      <c r="AP57" s="646">
        <v>0.97430555555555554</v>
      </c>
      <c r="AQ57" s="648" t="s">
        <v>17</v>
      </c>
    </row>
    <row r="58" spans="1:43" x14ac:dyDescent="0.5">
      <c r="A58" s="1348" t="s">
        <v>37</v>
      </c>
      <c r="B58" s="1356">
        <f t="shared" si="0"/>
        <v>1.388888888888884E-3</v>
      </c>
      <c r="C58" s="1345"/>
      <c r="D58" s="221">
        <v>0.433</v>
      </c>
      <c r="E58" s="1733">
        <v>0.433</v>
      </c>
      <c r="F58" s="389">
        <v>0.433</v>
      </c>
      <c r="G58" s="649">
        <v>0.27708333333333335</v>
      </c>
      <c r="H58" s="646">
        <v>0.29791666666666666</v>
      </c>
      <c r="I58" s="646">
        <v>0.31388888888888888</v>
      </c>
      <c r="J58" s="646">
        <v>0.33611111111111114</v>
      </c>
      <c r="K58" s="646">
        <v>0.36041666666666666</v>
      </c>
      <c r="L58" s="646">
        <v>0.38124999999999998</v>
      </c>
      <c r="M58" s="646">
        <v>0.40208333333333335</v>
      </c>
      <c r="N58" s="646">
        <v>0.42291666666666666</v>
      </c>
      <c r="O58" s="646">
        <v>0.44374999999999998</v>
      </c>
      <c r="P58" s="646">
        <v>0.46458333333333335</v>
      </c>
      <c r="Q58" s="646">
        <v>0.48472222222222222</v>
      </c>
      <c r="R58" s="646">
        <v>0.50555555555555554</v>
      </c>
      <c r="S58" s="1209">
        <v>0.51944444444444449</v>
      </c>
      <c r="T58" s="1209">
        <v>0.53333333333333333</v>
      </c>
      <c r="U58" s="930">
        <v>0.55833333333333335</v>
      </c>
      <c r="V58" s="930">
        <v>0.5756944444444444</v>
      </c>
      <c r="W58" s="646">
        <v>0.58958333333333335</v>
      </c>
      <c r="X58" s="646">
        <v>0.61388888888888893</v>
      </c>
      <c r="Y58" s="930">
        <v>0.61805555555555558</v>
      </c>
      <c r="Z58" s="646">
        <v>0.63124999999999998</v>
      </c>
      <c r="AA58" s="646">
        <v>0.64513888888888893</v>
      </c>
      <c r="AB58" s="930">
        <v>0.65694444444444444</v>
      </c>
      <c r="AC58" s="930">
        <v>0.67777777777777781</v>
      </c>
      <c r="AD58" s="646">
        <v>0.69513888888888886</v>
      </c>
      <c r="AE58" s="646">
        <v>0.71597222222222223</v>
      </c>
      <c r="AF58" s="646">
        <v>0.73541666666666672</v>
      </c>
      <c r="AG58" s="930">
        <v>0.74583333333333335</v>
      </c>
      <c r="AH58" s="646">
        <v>0.75624999999999998</v>
      </c>
      <c r="AI58" s="646">
        <v>0.77638888888888891</v>
      </c>
      <c r="AJ58" s="646">
        <v>0.79722222222222228</v>
      </c>
      <c r="AK58" s="646">
        <v>0.81666666666666665</v>
      </c>
      <c r="AL58" s="646">
        <v>0.83750000000000002</v>
      </c>
      <c r="AM58" s="646">
        <v>0.85833333333333328</v>
      </c>
      <c r="AN58" s="646">
        <v>0.88263888888888886</v>
      </c>
      <c r="AO58" s="646">
        <v>0.92708333333333337</v>
      </c>
      <c r="AP58" s="646">
        <v>0.97569444444444442</v>
      </c>
      <c r="AQ58" s="648" t="s">
        <v>17</v>
      </c>
    </row>
    <row r="59" spans="1:43" x14ac:dyDescent="0.5">
      <c r="A59" s="1348" t="s">
        <v>20</v>
      </c>
      <c r="B59" s="1356">
        <f t="shared" si="0"/>
        <v>1.388888888888884E-3</v>
      </c>
      <c r="C59" s="1345"/>
      <c r="D59" s="221">
        <v>0.63400000000000001</v>
      </c>
      <c r="E59" s="1733">
        <v>0.63400000000000001</v>
      </c>
      <c r="F59" s="389">
        <v>0.63400000000000001</v>
      </c>
      <c r="G59" s="649">
        <v>0.27847222222222223</v>
      </c>
      <c r="H59" s="646">
        <v>0.2986111111111111</v>
      </c>
      <c r="I59" s="646">
        <v>0.31527777777777777</v>
      </c>
      <c r="J59" s="646">
        <v>0.33819444444444446</v>
      </c>
      <c r="K59" s="646">
        <v>0.36249999999999999</v>
      </c>
      <c r="L59" s="646">
        <v>0.38333333333333336</v>
      </c>
      <c r="M59" s="646">
        <v>0.40416666666666667</v>
      </c>
      <c r="N59" s="646">
        <v>0.42499999999999999</v>
      </c>
      <c r="O59" s="646">
        <v>0.44583333333333336</v>
      </c>
      <c r="P59" s="646">
        <v>0.46666666666666667</v>
      </c>
      <c r="Q59" s="646">
        <v>0.48680555555555555</v>
      </c>
      <c r="R59" s="646">
        <v>0.50763888888888886</v>
      </c>
      <c r="S59" s="1209">
        <v>0.52152777777777781</v>
      </c>
      <c r="T59" s="1209">
        <v>0.53541666666666665</v>
      </c>
      <c r="U59" s="929">
        <v>0.56041666666666667</v>
      </c>
      <c r="V59" s="929">
        <v>0.57777777777777772</v>
      </c>
      <c r="W59" s="646">
        <v>0.59166666666666667</v>
      </c>
      <c r="X59" s="646">
        <v>0.61597222222222225</v>
      </c>
      <c r="Y59" s="929">
        <v>0.62013888888888891</v>
      </c>
      <c r="Z59" s="646">
        <v>0.6333333333333333</v>
      </c>
      <c r="AA59" s="646">
        <v>0.64722222222222225</v>
      </c>
      <c r="AB59" s="929">
        <v>0.65902777777777777</v>
      </c>
      <c r="AC59" s="929">
        <v>0.6791666666666667</v>
      </c>
      <c r="AD59" s="646">
        <v>0.69652777777777775</v>
      </c>
      <c r="AE59" s="646">
        <v>0.71736111111111112</v>
      </c>
      <c r="AF59" s="646">
        <v>0.73750000000000004</v>
      </c>
      <c r="AG59" s="929">
        <v>0.74791666666666667</v>
      </c>
      <c r="AH59" s="646">
        <v>0.7583333333333333</v>
      </c>
      <c r="AI59" s="646">
        <v>0.77777777777777779</v>
      </c>
      <c r="AJ59" s="646">
        <v>0.79861111111111116</v>
      </c>
      <c r="AK59" s="646">
        <v>0.81874999999999998</v>
      </c>
      <c r="AL59" s="646">
        <v>0.83958333333333335</v>
      </c>
      <c r="AM59" s="646">
        <v>0.86041666666666672</v>
      </c>
      <c r="AN59" s="646">
        <v>0.88472222222222219</v>
      </c>
      <c r="AO59" s="646">
        <v>0.9291666666666667</v>
      </c>
      <c r="AP59" s="646">
        <v>0.97777777777777775</v>
      </c>
      <c r="AQ59" s="648" t="s">
        <v>17</v>
      </c>
    </row>
    <row r="60" spans="1:43" x14ac:dyDescent="0.5">
      <c r="A60" s="1348" t="s">
        <v>19</v>
      </c>
      <c r="B60" s="1356">
        <f t="shared" si="0"/>
        <v>6.9444444444444198E-4</v>
      </c>
      <c r="C60" s="1345"/>
      <c r="D60" s="221">
        <v>0.376</v>
      </c>
      <c r="E60" s="1733">
        <v>0.376</v>
      </c>
      <c r="F60" s="389">
        <v>0.376</v>
      </c>
      <c r="G60" s="649">
        <v>0.27916666666666667</v>
      </c>
      <c r="H60" s="646">
        <v>0.3</v>
      </c>
      <c r="I60" s="646">
        <v>0.31597222222222221</v>
      </c>
      <c r="J60" s="646">
        <v>0.33888888888888891</v>
      </c>
      <c r="K60" s="646">
        <v>0.36319444444444443</v>
      </c>
      <c r="L60" s="646">
        <v>0.3840277777777778</v>
      </c>
      <c r="M60" s="646">
        <v>0.40486111111111112</v>
      </c>
      <c r="N60" s="646">
        <v>0.42569444444444443</v>
      </c>
      <c r="O60" s="646">
        <v>0.4465277777777778</v>
      </c>
      <c r="P60" s="646">
        <v>0.46736111111111112</v>
      </c>
      <c r="Q60" s="646">
        <v>0.48749999999999999</v>
      </c>
      <c r="R60" s="646">
        <v>0.5083333333333333</v>
      </c>
      <c r="S60" s="1209">
        <v>0.52222222222222225</v>
      </c>
      <c r="T60" s="1209">
        <v>0.53611111111111109</v>
      </c>
      <c r="U60" s="930">
        <v>0.56111111111111112</v>
      </c>
      <c r="V60" s="930">
        <v>0.57847222222222228</v>
      </c>
      <c r="W60" s="646">
        <v>0.59236111111111112</v>
      </c>
      <c r="X60" s="646">
        <v>0.6166666666666667</v>
      </c>
      <c r="Y60" s="930">
        <v>0.62152777777777779</v>
      </c>
      <c r="Z60" s="646">
        <v>0.63402777777777775</v>
      </c>
      <c r="AA60" s="646">
        <v>0.6479166666666667</v>
      </c>
      <c r="AB60" s="930">
        <v>0.66041666666666665</v>
      </c>
      <c r="AC60" s="930">
        <v>0.67986111111111114</v>
      </c>
      <c r="AD60" s="646">
        <v>0.69722222222222219</v>
      </c>
      <c r="AE60" s="646">
        <v>0.71805555555555556</v>
      </c>
      <c r="AF60" s="646">
        <v>0.73819444444444449</v>
      </c>
      <c r="AG60" s="930">
        <v>0.74861111111111112</v>
      </c>
      <c r="AH60" s="646">
        <v>0.75902777777777775</v>
      </c>
      <c r="AI60" s="646">
        <v>0.77847222222222223</v>
      </c>
      <c r="AJ60" s="646">
        <v>0.7993055555555556</v>
      </c>
      <c r="AK60" s="646">
        <v>0.81944444444444442</v>
      </c>
      <c r="AL60" s="646">
        <v>0.84027777777777779</v>
      </c>
      <c r="AM60" s="646">
        <v>0.86111111111111116</v>
      </c>
      <c r="AN60" s="646">
        <v>0.88541666666666663</v>
      </c>
      <c r="AO60" s="646">
        <v>0.92986111111111114</v>
      </c>
      <c r="AP60" s="646">
        <v>0.97847222222222219</v>
      </c>
      <c r="AQ60" s="648" t="s">
        <v>17</v>
      </c>
    </row>
    <row r="61" spans="1:43" x14ac:dyDescent="0.5">
      <c r="A61" s="1348" t="s">
        <v>18</v>
      </c>
      <c r="B61" s="1356">
        <f t="shared" si="0"/>
        <v>6.9444444444444198E-4</v>
      </c>
      <c r="C61" s="1345"/>
      <c r="D61" s="221">
        <v>0.34499999999999997</v>
      </c>
      <c r="E61" s="1733">
        <v>0.34499999999999997</v>
      </c>
      <c r="F61" s="389">
        <v>0.34499999999999997</v>
      </c>
      <c r="G61" s="649">
        <v>0.27986111111111112</v>
      </c>
      <c r="H61" s="646">
        <v>0.3</v>
      </c>
      <c r="I61" s="646">
        <v>0.31666666666666665</v>
      </c>
      <c r="J61" s="646">
        <v>0.33958333333333335</v>
      </c>
      <c r="K61" s="646">
        <v>0.36388888888888887</v>
      </c>
      <c r="L61" s="646">
        <v>0.38472222222222224</v>
      </c>
      <c r="M61" s="646">
        <v>0.40555555555555556</v>
      </c>
      <c r="N61" s="646">
        <v>0.42638888888888887</v>
      </c>
      <c r="O61" s="646">
        <v>0.44722222222222224</v>
      </c>
      <c r="P61" s="646">
        <v>0.46805555555555556</v>
      </c>
      <c r="Q61" s="646">
        <v>0.48819444444444443</v>
      </c>
      <c r="R61" s="646">
        <v>0.50902777777777775</v>
      </c>
      <c r="S61" s="1209">
        <v>0.5229166666666667</v>
      </c>
      <c r="T61" s="1209">
        <v>0.53680555555555554</v>
      </c>
      <c r="U61" s="929">
        <v>0.56180555555555556</v>
      </c>
      <c r="V61" s="929">
        <v>0.57916666666666672</v>
      </c>
      <c r="W61" s="646">
        <v>0.59305555555555556</v>
      </c>
      <c r="X61" s="646">
        <v>0.61736111111111114</v>
      </c>
      <c r="Y61" s="929">
        <v>0.62291666666666667</v>
      </c>
      <c r="Z61" s="646">
        <v>0.63472222222222219</v>
      </c>
      <c r="AA61" s="646">
        <v>0.64861111111111114</v>
      </c>
      <c r="AB61" s="929">
        <v>0.66111111111111109</v>
      </c>
      <c r="AC61" s="929">
        <v>0.68055555555555558</v>
      </c>
      <c r="AD61" s="646">
        <v>0.69791666666666663</v>
      </c>
      <c r="AE61" s="646">
        <v>0.71875</v>
      </c>
      <c r="AF61" s="646">
        <v>0.73888888888888893</v>
      </c>
      <c r="AG61" s="929">
        <v>0.74930555555555556</v>
      </c>
      <c r="AH61" s="646">
        <v>0.75972222222222219</v>
      </c>
      <c r="AI61" s="646">
        <v>0.77916666666666667</v>
      </c>
      <c r="AJ61" s="646">
        <v>0.8</v>
      </c>
      <c r="AK61" s="646">
        <v>0.82013888888888886</v>
      </c>
      <c r="AL61" s="646">
        <v>0.84097222222222223</v>
      </c>
      <c r="AM61" s="646">
        <v>0.8618055555555556</v>
      </c>
      <c r="AN61" s="646">
        <v>0.88611111111111107</v>
      </c>
      <c r="AO61" s="646">
        <v>0.93055555555555558</v>
      </c>
      <c r="AP61" s="646">
        <v>0.97916666666666663</v>
      </c>
      <c r="AQ61" s="648" t="s">
        <v>17</v>
      </c>
    </row>
    <row r="62" spans="1:43" x14ac:dyDescent="0.5">
      <c r="A62" s="1351" t="s">
        <v>16</v>
      </c>
      <c r="B62" s="1358">
        <f t="shared" si="0"/>
        <v>6.9444444444444198E-4</v>
      </c>
      <c r="C62" s="1359"/>
      <c r="D62" s="1360">
        <v>0.34799999999999998</v>
      </c>
      <c r="E62" s="1360">
        <v>0.34799999999999998</v>
      </c>
      <c r="F62" s="1390">
        <v>0.34799999999999998</v>
      </c>
      <c r="G62" s="1444">
        <v>0.28055555555555556</v>
      </c>
      <c r="H62" s="1445">
        <v>0.30138888888888887</v>
      </c>
      <c r="I62" s="1445">
        <v>0.31736111111111109</v>
      </c>
      <c r="J62" s="1445">
        <v>0.34027777777777779</v>
      </c>
      <c r="K62" s="1445">
        <v>0.36458333333333331</v>
      </c>
      <c r="L62" s="1445">
        <v>0.38541666666666669</v>
      </c>
      <c r="M62" s="1445">
        <v>0.40625</v>
      </c>
      <c r="N62" s="1445">
        <v>0.42708333333333331</v>
      </c>
      <c r="O62" s="1445">
        <v>0.44791666666666669</v>
      </c>
      <c r="P62" s="1445">
        <v>0.46875</v>
      </c>
      <c r="Q62" s="1445">
        <v>0.48888888888888887</v>
      </c>
      <c r="R62" s="1445">
        <v>0.50972222222222219</v>
      </c>
      <c r="S62" s="1408">
        <v>0.52361111111111114</v>
      </c>
      <c r="T62" s="1408">
        <v>0.53749999999999998</v>
      </c>
      <c r="U62" s="1446">
        <v>0.5625</v>
      </c>
      <c r="V62" s="1446">
        <v>0.57986111111111116</v>
      </c>
      <c r="W62" s="1445">
        <v>0.59375</v>
      </c>
      <c r="X62" s="1445">
        <v>0.61805555555555558</v>
      </c>
      <c r="Y62" s="1446">
        <v>0.62430555555555556</v>
      </c>
      <c r="Z62" s="1445">
        <v>0.63541666666666663</v>
      </c>
      <c r="AA62" s="1445">
        <v>0.64930555555555558</v>
      </c>
      <c r="AB62" s="1446">
        <v>0.66249999999999998</v>
      </c>
      <c r="AC62" s="1450">
        <v>0.68125000000000002</v>
      </c>
      <c r="AD62" s="1445">
        <v>0.69861111111111107</v>
      </c>
      <c r="AE62" s="1445">
        <v>0.71944444444444444</v>
      </c>
      <c r="AF62" s="1447">
        <v>0.73958333333333337</v>
      </c>
      <c r="AG62" s="1446">
        <v>0.75</v>
      </c>
      <c r="AH62" s="1448">
        <v>0.76041666666666663</v>
      </c>
      <c r="AI62" s="1445">
        <v>0.77986111111111112</v>
      </c>
      <c r="AJ62" s="1445">
        <v>0.80069444444444449</v>
      </c>
      <c r="AK62" s="1445">
        <v>0.8208333333333333</v>
      </c>
      <c r="AL62" s="1445">
        <v>0.84166666666666667</v>
      </c>
      <c r="AM62" s="1445">
        <v>0.86250000000000004</v>
      </c>
      <c r="AN62" s="1445">
        <v>0.88680555555555551</v>
      </c>
      <c r="AO62" s="1445">
        <v>0.93125000000000002</v>
      </c>
      <c r="AP62" s="1445">
        <v>0.97986111111111107</v>
      </c>
      <c r="AQ62" s="1449" t="s">
        <v>17</v>
      </c>
    </row>
    <row r="63" spans="1:43" ht="21" x14ac:dyDescent="0.25">
      <c r="A63" s="120"/>
      <c r="B63" s="1352" t="s">
        <v>38</v>
      </c>
      <c r="C63" s="395">
        <v>10</v>
      </c>
      <c r="D63" s="396">
        <f>SUM(D34:D62)</f>
        <v>12.924000000000001</v>
      </c>
      <c r="E63" s="397">
        <f>SUM(E13:E62)</f>
        <v>22.748999999999995</v>
      </c>
      <c r="F63" s="398">
        <v>9.8000000000000007</v>
      </c>
      <c r="G63" s="1343">
        <f>SUM(H62-H40)</f>
        <v>2.0833333333333315E-2</v>
      </c>
      <c r="H63" s="1212">
        <f>SUM(H62-H13)</f>
        <v>4.7916666666666663E-2</v>
      </c>
      <c r="I63" s="1212">
        <f>SUM(I62-I34)</f>
        <v>2.7083333333333293E-2</v>
      </c>
      <c r="J63" s="1212">
        <f t="shared" ref="J63:AP63" si="1">SUM(J62-J13)</f>
        <v>5.208333333333337E-2</v>
      </c>
      <c r="K63" s="1212">
        <f t="shared" si="1"/>
        <v>5.2083333333333315E-2</v>
      </c>
      <c r="L63" s="1212">
        <f t="shared" si="1"/>
        <v>5.208333333333337E-2</v>
      </c>
      <c r="M63" s="1212">
        <f t="shared" si="1"/>
        <v>5.2083333333333315E-2</v>
      </c>
      <c r="N63" s="1212">
        <f t="shared" si="1"/>
        <v>5.2083333333333315E-2</v>
      </c>
      <c r="O63" s="1212">
        <f t="shared" si="1"/>
        <v>5.208333333333337E-2</v>
      </c>
      <c r="P63" s="1212">
        <f t="shared" si="1"/>
        <v>5.2083333333333315E-2</v>
      </c>
      <c r="Q63" s="1212">
        <f t="shared" si="1"/>
        <v>5.1388888888888873E-2</v>
      </c>
      <c r="R63" s="1212">
        <f t="shared" si="1"/>
        <v>5.1388888888888873E-2</v>
      </c>
      <c r="S63" s="1212">
        <f t="shared" si="1"/>
        <v>5.1388888888888928E-2</v>
      </c>
      <c r="T63" s="1212">
        <f t="shared" si="1"/>
        <v>5.1388888888888873E-2</v>
      </c>
      <c r="U63" s="1212">
        <f t="shared" si="1"/>
        <v>5.208333333333337E-2</v>
      </c>
      <c r="V63" s="1212">
        <f t="shared" si="1"/>
        <v>5.208333333333337E-2</v>
      </c>
      <c r="W63" s="1212">
        <f t="shared" si="1"/>
        <v>5.208333333333337E-2</v>
      </c>
      <c r="X63" s="1212">
        <f t="shared" si="1"/>
        <v>5.208333333333337E-2</v>
      </c>
      <c r="Y63" s="1212">
        <f t="shared" si="1"/>
        <v>5.1388888888888928E-2</v>
      </c>
      <c r="Z63" s="1212">
        <f t="shared" si="1"/>
        <v>5.2083333333333259E-2</v>
      </c>
      <c r="AA63" s="1212">
        <f t="shared" si="1"/>
        <v>5.208333333333337E-2</v>
      </c>
      <c r="AB63" s="1212">
        <f t="shared" si="1"/>
        <v>5.1388888888888817E-2</v>
      </c>
      <c r="AC63" s="1212">
        <f t="shared" si="1"/>
        <v>5.2777777777777812E-2</v>
      </c>
      <c r="AD63" s="1212">
        <f t="shared" si="1"/>
        <v>5.2777777777777701E-2</v>
      </c>
      <c r="AE63" s="1212">
        <f t="shared" si="1"/>
        <v>5.2777777777777812E-2</v>
      </c>
      <c r="AF63" s="1212">
        <f t="shared" si="1"/>
        <v>5.208333333333337E-2</v>
      </c>
      <c r="AG63" s="1212">
        <f t="shared" si="1"/>
        <v>5.208333333333337E-2</v>
      </c>
      <c r="AH63" s="1212">
        <f t="shared" si="1"/>
        <v>5.2083333333333259E-2</v>
      </c>
      <c r="AI63" s="1212">
        <f t="shared" si="1"/>
        <v>5.0694444444444486E-2</v>
      </c>
      <c r="AJ63" s="1212">
        <f t="shared" si="1"/>
        <v>5.0694444444444486E-2</v>
      </c>
      <c r="AK63" s="1212">
        <f t="shared" si="1"/>
        <v>4.9999999999999933E-2</v>
      </c>
      <c r="AL63" s="1212">
        <f t="shared" si="1"/>
        <v>5.0000000000000044E-2</v>
      </c>
      <c r="AM63" s="1212">
        <f t="shared" si="1"/>
        <v>5.0000000000000044E-2</v>
      </c>
      <c r="AN63" s="1212">
        <f t="shared" si="1"/>
        <v>4.9999999999999933E-2</v>
      </c>
      <c r="AO63" s="1212">
        <f t="shared" si="1"/>
        <v>5.0000000000000044E-2</v>
      </c>
      <c r="AP63" s="1212">
        <f t="shared" si="1"/>
        <v>4.9999999999999933E-2</v>
      </c>
      <c r="AQ63" s="1344">
        <f>SUM(AQ34-AQ13)</f>
        <v>1.8055555555555602E-2</v>
      </c>
    </row>
    <row r="64" spans="1:43" x14ac:dyDescent="0.25">
      <c r="A64" s="120"/>
      <c r="B64" s="322"/>
      <c r="C64" s="324"/>
      <c r="D64" s="325"/>
      <c r="E64" s="326"/>
      <c r="G64" s="323"/>
      <c r="H64" s="323"/>
      <c r="I64" s="323"/>
      <c r="J64" s="323"/>
      <c r="K64" s="323"/>
      <c r="L64" s="323"/>
      <c r="M64" s="323"/>
      <c r="N64" s="323"/>
      <c r="O64" s="323"/>
      <c r="P64" s="323"/>
      <c r="Q64" s="323"/>
      <c r="R64" s="323"/>
      <c r="S64" s="323"/>
      <c r="T64" s="323"/>
      <c r="U64" s="323"/>
      <c r="V64" s="323"/>
      <c r="W64" s="323"/>
      <c r="X64" s="323"/>
      <c r="Y64" s="323"/>
      <c r="Z64" s="323"/>
      <c r="AA64" s="323"/>
      <c r="AB64" s="323"/>
      <c r="AC64" s="323"/>
      <c r="AD64" s="323"/>
      <c r="AE64" s="323"/>
      <c r="AF64" s="323"/>
      <c r="AG64" s="1419"/>
      <c r="AH64" s="323"/>
      <c r="AI64" s="323"/>
      <c r="AJ64" s="323"/>
      <c r="AK64" s="323"/>
      <c r="AL64" s="323"/>
      <c r="AM64" s="323"/>
      <c r="AN64" s="323"/>
      <c r="AO64" s="323"/>
      <c r="AP64" s="323"/>
    </row>
    <row r="65" spans="1:45" ht="24" x14ac:dyDescent="0.4">
      <c r="G65" s="328">
        <v>9.8000000000000007</v>
      </c>
      <c r="H65" s="328">
        <v>13</v>
      </c>
      <c r="I65" s="328">
        <v>23</v>
      </c>
      <c r="J65" s="328">
        <v>23</v>
      </c>
      <c r="K65" s="328">
        <v>23</v>
      </c>
      <c r="L65" s="328">
        <v>23</v>
      </c>
      <c r="M65" s="328">
        <v>23</v>
      </c>
      <c r="N65" s="328">
        <v>23</v>
      </c>
      <c r="O65" s="328">
        <v>23</v>
      </c>
      <c r="P65" s="328">
        <v>23</v>
      </c>
      <c r="Q65" s="328">
        <v>23</v>
      </c>
      <c r="R65" s="328">
        <v>23</v>
      </c>
      <c r="S65" s="328">
        <v>23</v>
      </c>
      <c r="T65" s="328">
        <v>23</v>
      </c>
      <c r="U65" s="328">
        <v>23</v>
      </c>
      <c r="V65" s="328">
        <v>23</v>
      </c>
      <c r="W65" s="328">
        <v>23</v>
      </c>
      <c r="X65" s="328">
        <v>23</v>
      </c>
      <c r="Y65" s="328">
        <v>23</v>
      </c>
      <c r="Z65" s="328">
        <v>23</v>
      </c>
      <c r="AA65" s="328">
        <v>23</v>
      </c>
      <c r="AB65" s="328">
        <v>23</v>
      </c>
      <c r="AC65" s="328">
        <v>23</v>
      </c>
      <c r="AD65" s="328">
        <v>23</v>
      </c>
      <c r="AE65" s="328">
        <v>23</v>
      </c>
      <c r="AF65" s="328">
        <v>23</v>
      </c>
      <c r="AG65" s="328">
        <v>23</v>
      </c>
      <c r="AH65" s="328">
        <v>23</v>
      </c>
      <c r="AI65" s="328">
        <v>23</v>
      </c>
      <c r="AJ65" s="328">
        <v>23</v>
      </c>
      <c r="AK65" s="328">
        <v>23</v>
      </c>
      <c r="AL65" s="328">
        <v>23</v>
      </c>
      <c r="AM65" s="328">
        <v>23</v>
      </c>
      <c r="AN65" s="328">
        <v>23</v>
      </c>
      <c r="AO65" s="328">
        <v>23</v>
      </c>
      <c r="AP65" s="328">
        <v>23</v>
      </c>
      <c r="AQ65" s="328">
        <v>10</v>
      </c>
      <c r="AS65" s="390">
        <f>SUM(G65:AQ65)</f>
        <v>814.8</v>
      </c>
    </row>
    <row r="66" spans="1:45" x14ac:dyDescent="0.5">
      <c r="G66" s="391"/>
      <c r="H66" s="391"/>
      <c r="I66" s="391"/>
      <c r="J66" s="391"/>
      <c r="K66" s="391"/>
      <c r="L66" s="391"/>
      <c r="M66" s="391"/>
      <c r="N66" s="391"/>
      <c r="O66" s="391"/>
      <c r="P66" s="391"/>
      <c r="Q66" s="391"/>
      <c r="R66" s="391"/>
      <c r="S66" s="391"/>
      <c r="T66" s="391"/>
      <c r="U66" s="391"/>
      <c r="V66" s="391"/>
      <c r="W66" s="391"/>
      <c r="X66" s="391"/>
      <c r="Y66" s="391"/>
      <c r="Z66" s="391"/>
      <c r="AA66" s="391"/>
      <c r="AB66" s="391"/>
      <c r="AC66" s="391"/>
      <c r="AD66" s="391"/>
      <c r="AE66" s="391"/>
      <c r="AF66" s="391"/>
      <c r="AG66" s="1420"/>
      <c r="AH66" s="391"/>
      <c r="AI66" s="391"/>
      <c r="AJ66" s="391"/>
      <c r="AK66" s="391"/>
      <c r="AL66" s="391"/>
      <c r="AM66" s="391"/>
      <c r="AN66" s="391"/>
      <c r="AO66" s="391"/>
      <c r="AP66" s="391"/>
      <c r="AQ66" s="392"/>
    </row>
    <row r="67" spans="1:45" ht="21" x14ac:dyDescent="0.35">
      <c r="A67" s="1735" t="s">
        <v>39</v>
      </c>
      <c r="B67" s="1607"/>
      <c r="C67" s="1607"/>
      <c r="D67" s="1736"/>
      <c r="E67" s="1736"/>
      <c r="F67" s="1736"/>
      <c r="G67" s="1614"/>
      <c r="H67" s="1614"/>
      <c r="I67" s="1736"/>
      <c r="J67" s="1736"/>
      <c r="K67" s="1736"/>
      <c r="L67" s="1736"/>
      <c r="M67" s="1736"/>
      <c r="N67" s="1736"/>
      <c r="O67" s="1736"/>
      <c r="P67" s="1736"/>
      <c r="Q67" s="1736"/>
      <c r="R67" s="1736"/>
      <c r="S67" s="1736"/>
      <c r="T67" s="1736"/>
      <c r="U67" s="1736"/>
      <c r="V67" s="1736"/>
      <c r="W67" s="1736"/>
      <c r="X67" s="1736"/>
      <c r="Y67" s="1736"/>
      <c r="Z67" s="1736"/>
      <c r="AA67" s="1736"/>
      <c r="AB67" s="1736"/>
      <c r="AC67" s="1736"/>
      <c r="AD67" s="1736"/>
      <c r="AE67" s="1736"/>
      <c r="AF67" s="1607"/>
      <c r="AG67" s="1607"/>
      <c r="AH67" s="1607"/>
      <c r="AI67" s="1607"/>
      <c r="AJ67" s="1614"/>
      <c r="AK67" s="1614"/>
      <c r="AL67" s="52"/>
      <c r="AM67" s="1737" t="s">
        <v>40</v>
      </c>
      <c r="AN67" s="1737"/>
      <c r="AO67" s="289"/>
    </row>
    <row r="68" spans="1:45" ht="21" x14ac:dyDescent="0.35">
      <c r="A68" s="1607" t="s">
        <v>41</v>
      </c>
      <c r="B68" s="1607"/>
      <c r="C68" s="1607"/>
      <c r="D68" s="1607"/>
      <c r="E68" s="1607"/>
      <c r="F68" s="1607"/>
      <c r="G68" s="1607"/>
      <c r="H68" s="1625"/>
      <c r="I68" s="1607"/>
      <c r="J68" s="1607"/>
      <c r="K68" s="1738"/>
      <c r="L68" s="1738"/>
      <c r="M68" s="1739"/>
      <c r="N68" s="1740"/>
      <c r="O68" s="1740"/>
      <c r="P68" s="1739"/>
      <c r="Q68" s="1739"/>
      <c r="R68" s="1739"/>
      <c r="S68" s="1739"/>
      <c r="T68" s="1739"/>
      <c r="U68" s="1739"/>
      <c r="V68" s="1739"/>
      <c r="W68" s="1739"/>
      <c r="X68" s="1739"/>
      <c r="Y68" s="1739"/>
      <c r="Z68" s="1739"/>
      <c r="AA68" s="1739"/>
      <c r="AB68" s="1739"/>
      <c r="AC68" s="1739"/>
      <c r="AD68" s="1739"/>
      <c r="AE68" s="1739"/>
      <c r="AF68" s="1607"/>
      <c r="AG68" s="1607"/>
      <c r="AH68" s="1607"/>
      <c r="AI68" s="1607"/>
      <c r="AJ68" s="1614"/>
      <c r="AK68" s="1614"/>
      <c r="AL68" s="52"/>
      <c r="AM68" s="1741" t="s">
        <v>42</v>
      </c>
      <c r="AN68" s="1741"/>
      <c r="AO68" s="290"/>
    </row>
    <row r="69" spans="1:45" ht="21" x14ac:dyDescent="0.35">
      <c r="A69" s="1607" t="s">
        <v>43</v>
      </c>
      <c r="B69" s="1735"/>
      <c r="C69" s="1735"/>
      <c r="D69" s="1735"/>
      <c r="E69" s="1735"/>
      <c r="F69" s="1735"/>
      <c r="G69" s="1607"/>
      <c r="H69" s="1625"/>
      <c r="I69" s="1607"/>
      <c r="J69" s="1607"/>
      <c r="K69" s="1607"/>
      <c r="L69" s="1607"/>
      <c r="M69" s="1607"/>
      <c r="N69" s="1607"/>
      <c r="O69" s="1607"/>
      <c r="P69" s="1607"/>
      <c r="Q69" s="1607"/>
      <c r="R69" s="1607"/>
      <c r="S69" s="1607"/>
      <c r="T69" s="1607"/>
      <c r="U69" s="1607"/>
      <c r="V69" s="1607"/>
      <c r="W69" s="1607"/>
      <c r="X69" s="1607"/>
      <c r="Y69" s="1607"/>
      <c r="Z69" s="1607"/>
      <c r="AA69" s="1607"/>
      <c r="AB69" s="1607"/>
      <c r="AC69" s="1607"/>
      <c r="AD69" s="1607"/>
      <c r="AE69" s="1607"/>
      <c r="AF69" s="1607"/>
      <c r="AG69" s="1607"/>
      <c r="AH69" s="1607"/>
      <c r="AI69" s="1607"/>
      <c r="AJ69" s="1614"/>
      <c r="AK69" s="1614"/>
      <c r="AL69" s="52"/>
      <c r="AM69" s="1741" t="s">
        <v>44</v>
      </c>
      <c r="AN69" s="1741"/>
      <c r="AO69" s="290"/>
    </row>
    <row r="70" spans="1:45" ht="21" x14ac:dyDescent="0.35">
      <c r="A70" s="1607" t="s">
        <v>45</v>
      </c>
      <c r="B70" s="1735"/>
      <c r="C70" s="1735"/>
      <c r="D70" s="1735"/>
      <c r="E70" s="1735"/>
      <c r="F70" s="1735"/>
      <c r="G70" s="1607"/>
      <c r="H70" s="1625"/>
      <c r="I70" s="1607"/>
      <c r="J70" s="1607"/>
      <c r="K70" s="1607"/>
      <c r="L70" s="1607"/>
      <c r="M70" s="1607"/>
      <c r="N70" s="1607"/>
      <c r="O70" s="1607"/>
      <c r="P70" s="1607"/>
      <c r="Q70" s="1607"/>
      <c r="R70" s="1607"/>
      <c r="S70" s="1607"/>
      <c r="T70" s="1607"/>
      <c r="U70" s="1607"/>
      <c r="V70" s="1607"/>
      <c r="W70" s="1607"/>
      <c r="X70" s="1607"/>
      <c r="Y70" s="1607"/>
      <c r="Z70" s="1607"/>
      <c r="AA70" s="1607"/>
      <c r="AB70" s="1607"/>
      <c r="AC70" s="1607"/>
      <c r="AD70" s="1607"/>
      <c r="AE70" s="1607"/>
      <c r="AF70" s="1607"/>
      <c r="AG70" s="1607"/>
      <c r="AH70" s="1607"/>
      <c r="AI70" s="1607"/>
      <c r="AJ70" s="1614"/>
      <c r="AK70" s="1614"/>
      <c r="AL70" s="52"/>
      <c r="AM70" s="348" t="s">
        <v>46</v>
      </c>
      <c r="AN70" s="348"/>
      <c r="AO70" s="290"/>
    </row>
  </sheetData>
  <mergeCells count="2">
    <mergeCell ref="B12:F12"/>
    <mergeCell ref="G12:AQ12"/>
  </mergeCells>
  <pageMargins left="0.11811023622047245" right="0.11811023622047245" top="0.15748031496062992" bottom="0.15748031496062992" header="0.31496062992125984" footer="0.31496062992125984"/>
  <pageSetup paperSize="8" scale="33" orientation="landscape" r:id="rId1"/>
  <colBreaks count="1" manualBreakCount="1">
    <brk id="4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6"/>
  <sheetViews>
    <sheetView topLeftCell="A27" zoomScale="40" zoomScaleNormal="40" workbookViewId="0">
      <selection activeCell="X41" sqref="X41"/>
    </sheetView>
  </sheetViews>
  <sheetFormatPr defaultRowHeight="15" x14ac:dyDescent="0.25"/>
  <cols>
    <col min="1" max="1" width="37.5703125" customWidth="1"/>
    <col min="2" max="2" width="11.5703125" customWidth="1"/>
    <col min="3" max="3" width="10.28515625" customWidth="1"/>
    <col min="4" max="4" width="12" customWidth="1"/>
    <col min="5" max="5" width="13.5703125" customWidth="1"/>
    <col min="6" max="6" width="12.5703125" customWidth="1"/>
    <col min="7" max="7" width="13" customWidth="1"/>
    <col min="8" max="8" width="13.7109375" customWidth="1"/>
    <col min="9" max="9" width="17.140625" customWidth="1"/>
    <col min="10" max="10" width="13.28515625" customWidth="1"/>
    <col min="11" max="11" width="11.5703125" customWidth="1"/>
    <col min="12" max="12" width="11.85546875" customWidth="1"/>
    <col min="13" max="13" width="13.7109375" customWidth="1"/>
    <col min="14" max="14" width="13" customWidth="1"/>
    <col min="15" max="15" width="13.5703125" customWidth="1"/>
    <col min="16" max="16" width="11.5703125" customWidth="1"/>
    <col min="17" max="17" width="12.85546875" customWidth="1"/>
    <col min="18" max="18" width="10.140625" customWidth="1"/>
  </cols>
  <sheetData>
    <row r="1" spans="1:41" ht="21" x14ac:dyDescent="0.35">
      <c r="A1" s="1607" t="s">
        <v>0</v>
      </c>
      <c r="B1" s="1607"/>
      <c r="C1" s="1607"/>
      <c r="D1" s="1607"/>
      <c r="E1" s="1607"/>
      <c r="F1" s="1607"/>
      <c r="G1" s="1625"/>
      <c r="H1" s="219"/>
      <c r="I1" s="219"/>
      <c r="J1" s="219"/>
      <c r="K1" s="219"/>
      <c r="L1" s="219"/>
      <c r="M1" s="219"/>
      <c r="N1" s="1625"/>
      <c r="O1" s="1625"/>
      <c r="P1" s="1625"/>
      <c r="Q1" s="1608" t="s">
        <v>1</v>
      </c>
      <c r="R1" s="1614"/>
      <c r="AD1" s="87"/>
      <c r="AE1" s="16"/>
      <c r="AF1" s="16"/>
      <c r="AG1" s="16"/>
      <c r="AO1" s="11"/>
    </row>
    <row r="2" spans="1:41" ht="21" x14ac:dyDescent="0.35">
      <c r="A2" s="1607" t="s">
        <v>2</v>
      </c>
      <c r="B2" s="1607"/>
      <c r="C2" s="1607"/>
      <c r="D2" s="1607"/>
      <c r="E2" s="1607"/>
      <c r="F2" s="1607"/>
      <c r="G2" s="1625"/>
      <c r="H2" s="219"/>
      <c r="I2" s="219"/>
      <c r="J2" s="219"/>
      <c r="K2" s="219"/>
      <c r="L2" s="219"/>
      <c r="M2" s="219"/>
      <c r="N2" s="1625"/>
      <c r="O2" s="1625"/>
      <c r="P2" s="1614"/>
      <c r="Q2" s="1608" t="s">
        <v>3</v>
      </c>
      <c r="R2" s="1614"/>
      <c r="AD2" s="87"/>
      <c r="AE2" s="16"/>
      <c r="AF2" s="16"/>
      <c r="AG2" s="16"/>
      <c r="AO2" s="11"/>
    </row>
    <row r="3" spans="1:41" ht="21" x14ac:dyDescent="0.35">
      <c r="A3" s="1607" t="s">
        <v>4</v>
      </c>
      <c r="B3" s="1607"/>
      <c r="C3" s="1607"/>
      <c r="D3" s="1607"/>
      <c r="E3" s="1607"/>
      <c r="F3" s="1607"/>
      <c r="G3" s="1625"/>
      <c r="H3" s="219"/>
      <c r="I3" s="219"/>
      <c r="J3" s="219"/>
      <c r="K3" s="219"/>
      <c r="L3" s="219"/>
      <c r="M3" s="219"/>
      <c r="N3" s="1614"/>
      <c r="O3" s="1614"/>
      <c r="P3" s="1625"/>
      <c r="Q3" s="1612" t="s">
        <v>5</v>
      </c>
      <c r="R3" s="1614"/>
      <c r="AD3" s="87"/>
      <c r="AE3" s="16"/>
      <c r="AF3" s="16"/>
      <c r="AG3" s="16"/>
      <c r="AO3" s="11"/>
    </row>
    <row r="4" spans="1:41" ht="24" x14ac:dyDescent="0.4">
      <c r="A4" s="1607"/>
      <c r="B4" s="1614"/>
      <c r="C4" s="1614"/>
      <c r="D4" s="1614"/>
      <c r="E4" s="1614"/>
      <c r="F4" s="1614"/>
      <c r="G4" s="219"/>
      <c r="H4" s="219"/>
      <c r="I4" s="219"/>
      <c r="J4" s="219"/>
      <c r="K4" s="219"/>
      <c r="L4" s="219"/>
      <c r="M4" s="219"/>
      <c r="N4" s="1625"/>
      <c r="O4" s="1625"/>
      <c r="P4" s="1625"/>
      <c r="Q4" s="1608" t="s">
        <v>6</v>
      </c>
      <c r="R4" s="1614"/>
      <c r="AD4" s="208"/>
      <c r="AE4" s="209"/>
      <c r="AF4" s="209"/>
      <c r="AG4" s="209"/>
      <c r="AO4" s="11"/>
    </row>
    <row r="5" spans="1:41" ht="24" x14ac:dyDescent="0.4">
      <c r="A5" s="1607"/>
      <c r="B5" s="1614"/>
      <c r="C5" s="1614"/>
      <c r="D5" s="1614"/>
      <c r="E5" s="219"/>
      <c r="F5" s="1614"/>
      <c r="G5" s="1614"/>
      <c r="H5" s="1614"/>
      <c r="I5" s="1614"/>
      <c r="J5" s="1614"/>
      <c r="K5" s="1614"/>
      <c r="L5" s="1614"/>
      <c r="M5" s="1612"/>
      <c r="N5" s="1614"/>
      <c r="O5" s="1614"/>
      <c r="P5" s="1614"/>
      <c r="Q5" s="1612" t="s">
        <v>7</v>
      </c>
      <c r="R5" s="1614"/>
      <c r="AD5" s="211"/>
      <c r="AE5" s="211"/>
      <c r="AF5" s="211"/>
      <c r="AG5" s="211"/>
      <c r="AO5" s="11"/>
    </row>
    <row r="6" spans="1:41" ht="21" x14ac:dyDescent="0.35">
      <c r="A6" s="1614"/>
      <c r="B6" s="1614"/>
      <c r="C6" s="1614"/>
      <c r="D6" s="1614"/>
      <c r="E6" s="1614"/>
      <c r="F6" s="1614"/>
      <c r="G6" s="1614"/>
      <c r="H6" s="1614"/>
      <c r="I6" s="1614"/>
      <c r="J6" s="1614"/>
      <c r="K6" s="1614"/>
      <c r="L6" s="219"/>
      <c r="M6" s="219"/>
      <c r="N6" s="1625"/>
      <c r="O6" s="1625"/>
      <c r="P6" s="1625"/>
      <c r="Q6" s="1613" t="s">
        <v>8</v>
      </c>
      <c r="R6" s="1614"/>
      <c r="AD6" s="218"/>
      <c r="AE6" s="218"/>
      <c r="AF6" s="218"/>
      <c r="AG6" s="218"/>
      <c r="AO6" s="52"/>
    </row>
    <row r="7" spans="1:41" ht="21" x14ac:dyDescent="0.35">
      <c r="R7" s="219"/>
      <c r="S7" s="219"/>
      <c r="T7" s="86"/>
      <c r="U7" s="86"/>
      <c r="V7" s="86"/>
      <c r="W7" s="35"/>
      <c r="AD7" s="218"/>
      <c r="AE7" s="218"/>
      <c r="AF7" s="218"/>
      <c r="AG7" s="218"/>
      <c r="AO7" s="52"/>
    </row>
    <row r="8" spans="1:41" ht="28.5" x14ac:dyDescent="0.45">
      <c r="A8" s="1498" t="s">
        <v>48</v>
      </c>
      <c r="B8" s="1498"/>
      <c r="C8" s="1498"/>
      <c r="D8" s="1498"/>
      <c r="E8" s="1498"/>
      <c r="F8" s="1498"/>
      <c r="G8" s="1498"/>
      <c r="H8" s="1498"/>
      <c r="I8" s="1498"/>
      <c r="J8" s="1498"/>
      <c r="K8" s="1498"/>
      <c r="L8" s="1498"/>
      <c r="M8" s="1498"/>
      <c r="N8" s="1498"/>
      <c r="O8" s="1498"/>
      <c r="P8" s="1498"/>
      <c r="Q8" s="1498"/>
      <c r="R8" s="216"/>
      <c r="S8" s="216"/>
      <c r="T8" s="216"/>
      <c r="U8" s="216"/>
      <c r="Z8" s="213"/>
      <c r="AA8" s="213"/>
      <c r="AB8" s="213"/>
      <c r="AC8" s="213"/>
      <c r="AD8" s="213"/>
      <c r="AE8" s="213"/>
      <c r="AF8" s="213"/>
      <c r="AG8" s="213"/>
      <c r="AH8" s="211"/>
      <c r="AI8" s="211"/>
      <c r="AJ8" s="211"/>
      <c r="AK8" s="211"/>
      <c r="AL8" s="211"/>
      <c r="AM8" s="209"/>
      <c r="AN8" s="53"/>
      <c r="AO8" s="53"/>
    </row>
    <row r="9" spans="1:41" ht="25.5" x14ac:dyDescent="0.4">
      <c r="A9" s="688" t="s">
        <v>49</v>
      </c>
      <c r="B9" s="688"/>
      <c r="C9" s="688"/>
      <c r="D9" s="688"/>
      <c r="E9" s="688"/>
      <c r="F9" s="688"/>
      <c r="G9" s="688"/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8"/>
      <c r="S9" s="688"/>
      <c r="T9" s="688"/>
      <c r="U9" s="688"/>
      <c r="V9" s="688"/>
      <c r="W9" s="688"/>
      <c r="X9" s="688"/>
      <c r="Y9" s="688"/>
      <c r="Z9" s="688"/>
      <c r="AA9" s="688"/>
      <c r="AB9" s="459"/>
      <c r="AC9" s="459"/>
      <c r="AD9" s="544"/>
      <c r="AE9" s="544"/>
      <c r="AF9" s="544"/>
      <c r="AG9" s="213"/>
      <c r="AH9" s="211"/>
      <c r="AI9" s="211"/>
      <c r="AJ9" s="211"/>
      <c r="AK9" s="211"/>
      <c r="AL9" s="211"/>
      <c r="AM9" s="209"/>
      <c r="AN9" s="53"/>
      <c r="AO9" s="53"/>
    </row>
    <row r="10" spans="1:41" ht="24" x14ac:dyDescent="0.4">
      <c r="A10" s="457"/>
      <c r="B10" s="457"/>
      <c r="C10" s="457"/>
      <c r="D10" s="457"/>
      <c r="E10" s="457"/>
      <c r="F10" s="457"/>
      <c r="G10" s="457"/>
      <c r="H10" s="457"/>
      <c r="I10" s="457"/>
      <c r="J10" s="457"/>
      <c r="K10" s="457"/>
      <c r="L10" s="457"/>
      <c r="M10" s="457"/>
      <c r="N10" s="457"/>
      <c r="O10" s="457"/>
      <c r="P10" s="457"/>
      <c r="Q10" s="457"/>
      <c r="R10" s="457"/>
      <c r="S10" s="457"/>
      <c r="T10" s="213"/>
      <c r="U10" s="213"/>
      <c r="Z10" s="213"/>
      <c r="AA10" s="213"/>
      <c r="AB10" s="213"/>
      <c r="AC10" s="213"/>
      <c r="AD10" s="213"/>
      <c r="AE10" s="213"/>
      <c r="AF10" s="213"/>
      <c r="AG10" s="213"/>
      <c r="AH10" s="211"/>
      <c r="AI10" s="211"/>
      <c r="AJ10" s="211"/>
      <c r="AK10" s="211"/>
      <c r="AL10" s="211"/>
      <c r="AM10" s="209"/>
      <c r="AN10" s="53"/>
      <c r="AO10" s="53"/>
    </row>
    <row r="11" spans="1:41" ht="24" x14ac:dyDescent="0.4">
      <c r="A11" s="1499" t="s">
        <v>12</v>
      </c>
      <c r="B11" s="1499"/>
      <c r="C11" s="1499"/>
      <c r="D11" s="1499"/>
      <c r="E11" s="1499"/>
      <c r="F11" s="1499"/>
      <c r="G11" s="1499"/>
      <c r="H11" s="1499"/>
      <c r="I11" s="1499"/>
      <c r="J11" s="1499"/>
      <c r="K11" s="1499"/>
      <c r="L11" s="1499"/>
      <c r="M11" s="1499"/>
      <c r="N11" s="1499"/>
      <c r="O11" s="1499"/>
      <c r="P11" s="1499"/>
      <c r="Q11" s="1499"/>
      <c r="R11" s="85"/>
      <c r="S11" s="208"/>
      <c r="T11" s="208"/>
      <c r="U11" s="208"/>
      <c r="Z11" s="214"/>
      <c r="AA11" s="215"/>
      <c r="AB11" s="214"/>
      <c r="AC11" s="214"/>
      <c r="AD11" s="214"/>
      <c r="AE11" s="214"/>
      <c r="AF11" s="214"/>
      <c r="AG11" s="211"/>
      <c r="AH11" s="212"/>
      <c r="AI11" s="212"/>
      <c r="AJ11" s="212"/>
      <c r="AK11" s="212"/>
      <c r="AL11" s="212"/>
      <c r="AM11" s="212"/>
      <c r="AN11" s="212"/>
      <c r="AO11" s="53"/>
    </row>
    <row r="12" spans="1:41" ht="24" x14ac:dyDescent="0.4">
      <c r="B12" s="53"/>
      <c r="C12" s="53"/>
      <c r="D12" s="53"/>
      <c r="E12" s="208"/>
      <c r="F12" s="209"/>
      <c r="G12" s="211"/>
      <c r="H12" s="56"/>
      <c r="I12" s="214"/>
      <c r="L12" s="214"/>
      <c r="M12" s="214"/>
      <c r="N12" s="85"/>
      <c r="O12" s="85"/>
      <c r="P12" s="85"/>
      <c r="Q12" s="85"/>
      <c r="R12" s="85"/>
      <c r="S12" s="208"/>
      <c r="T12" s="208"/>
      <c r="U12" s="208"/>
      <c r="Z12" s="214"/>
      <c r="AA12" s="215"/>
      <c r="AB12" s="214"/>
      <c r="AC12" s="214"/>
      <c r="AD12" s="214"/>
      <c r="AE12" s="214"/>
      <c r="AF12" s="214"/>
      <c r="AG12" s="211"/>
      <c r="AH12" s="212"/>
      <c r="AI12" s="212"/>
      <c r="AJ12" s="212"/>
      <c r="AK12" s="212"/>
      <c r="AL12" s="212"/>
      <c r="AM12" s="212"/>
      <c r="AN12" s="212"/>
      <c r="AO12" s="53"/>
    </row>
    <row r="13" spans="1:41" ht="24" x14ac:dyDescent="0.4">
      <c r="A13" s="44" t="s">
        <v>11</v>
      </c>
      <c r="B13" s="368"/>
      <c r="F13" s="36"/>
      <c r="G13" s="202"/>
      <c r="H13" s="202"/>
      <c r="I13" s="201"/>
      <c r="J13" s="202"/>
      <c r="K13" s="16"/>
      <c r="L13" s="16"/>
      <c r="M13" s="16"/>
      <c r="N13" s="56"/>
      <c r="O13" s="20"/>
      <c r="P13" s="20"/>
      <c r="Q13" s="20"/>
      <c r="R13" s="20"/>
      <c r="S13" s="20"/>
      <c r="T13" s="20"/>
      <c r="U13" s="20"/>
      <c r="V13" s="16"/>
      <c r="W13" s="20"/>
      <c r="X13" s="20"/>
      <c r="Y13" s="20"/>
      <c r="Z13" s="20"/>
      <c r="AA13" s="58"/>
      <c r="AB13" s="20"/>
      <c r="AC13" s="20"/>
      <c r="AD13" s="20"/>
      <c r="AE13" s="20"/>
      <c r="AF13" s="20"/>
      <c r="AG13" s="16"/>
      <c r="AH13" s="16"/>
      <c r="AI13" s="16"/>
      <c r="AJ13" s="16"/>
      <c r="AK13" s="16"/>
      <c r="AL13" s="16"/>
      <c r="AM13" s="16"/>
      <c r="AN13" s="11"/>
      <c r="AO13" s="11"/>
    </row>
    <row r="15" spans="1:41" ht="22.5" x14ac:dyDescent="0.3">
      <c r="A15" s="45" t="s">
        <v>47</v>
      </c>
      <c r="B15" s="37"/>
      <c r="C15" s="37"/>
      <c r="D15" s="37"/>
    </row>
    <row r="16" spans="1:41" ht="23.25" thickBot="1" x14ac:dyDescent="0.35">
      <c r="A16" s="45"/>
      <c r="B16" s="37"/>
      <c r="C16" s="37"/>
      <c r="D16" s="37"/>
    </row>
    <row r="17" spans="1:18" ht="113.25" hidden="1" customHeight="1" x14ac:dyDescent="0.3">
      <c r="A17" s="45"/>
      <c r="B17" s="37"/>
      <c r="C17" s="37"/>
      <c r="D17" s="37"/>
    </row>
    <row r="18" spans="1:18" ht="45" customHeight="1" thickBot="1" x14ac:dyDescent="0.55000000000000004">
      <c r="A18" s="549"/>
      <c r="B18" s="726" t="s">
        <v>64</v>
      </c>
      <c r="C18" s="1495" t="s">
        <v>15</v>
      </c>
      <c r="D18" s="1496"/>
      <c r="E18" s="1496"/>
      <c r="F18" s="1496"/>
      <c r="G18" s="1496"/>
      <c r="H18" s="1496"/>
      <c r="I18" s="1496"/>
      <c r="J18" s="1496"/>
      <c r="K18" s="1496"/>
      <c r="L18" s="1496"/>
      <c r="M18" s="1496"/>
      <c r="N18" s="1496"/>
      <c r="O18" s="1496"/>
      <c r="P18" s="1496"/>
      <c r="Q18" s="1497"/>
      <c r="R18" s="549"/>
    </row>
    <row r="19" spans="1:18" ht="30.75" x14ac:dyDescent="0.5">
      <c r="A19" s="550" t="s">
        <v>16</v>
      </c>
      <c r="B19" s="569"/>
      <c r="C19" s="566">
        <v>0</v>
      </c>
      <c r="D19" s="1338">
        <v>0.31736111111111109</v>
      </c>
      <c r="E19" s="1339">
        <v>0.35902777777777778</v>
      </c>
      <c r="F19" s="1339">
        <v>0.40069444444444446</v>
      </c>
      <c r="G19" s="1339">
        <v>0.44236111111111109</v>
      </c>
      <c r="H19" s="1339">
        <v>0.48402777777777778</v>
      </c>
      <c r="I19" s="1339">
        <v>0.52569444444444446</v>
      </c>
      <c r="J19" s="1339">
        <v>0.56736111111111109</v>
      </c>
      <c r="K19" s="1339">
        <v>0.60902777777777772</v>
      </c>
      <c r="L19" s="1339">
        <v>0.65069444444444446</v>
      </c>
      <c r="M19" s="1339">
        <v>0.69236111111111109</v>
      </c>
      <c r="N19" s="1339">
        <v>0.73402777777777772</v>
      </c>
      <c r="O19" s="1339">
        <v>0.77569444444444446</v>
      </c>
      <c r="P19" s="1339">
        <v>0.81944444444444442</v>
      </c>
      <c r="Q19" s="1340">
        <v>0.86111111111111116</v>
      </c>
      <c r="R19" s="549"/>
    </row>
    <row r="20" spans="1:18" ht="30.75" x14ac:dyDescent="0.5">
      <c r="A20" s="551" t="s">
        <v>18</v>
      </c>
      <c r="B20" s="570">
        <f t="shared" ref="B20:B51" si="0">SUM(D20-D19)</f>
        <v>6.9444444444444198E-4</v>
      </c>
      <c r="C20" s="567">
        <v>0.30099999999999999</v>
      </c>
      <c r="D20" s="552">
        <v>0.31805555555555554</v>
      </c>
      <c r="E20" s="1732">
        <v>0.35972222222222222</v>
      </c>
      <c r="F20" s="553">
        <v>0.40138888888888891</v>
      </c>
      <c r="G20" s="553">
        <v>0.44305555555555554</v>
      </c>
      <c r="H20" s="553">
        <v>0.48472222222222222</v>
      </c>
      <c r="I20" s="553">
        <v>0.52638888888888891</v>
      </c>
      <c r="J20" s="553">
        <v>0.56805555555555554</v>
      </c>
      <c r="K20" s="553">
        <v>0.60972222222222228</v>
      </c>
      <c r="L20" s="553">
        <v>0.65138888888888891</v>
      </c>
      <c r="M20" s="553">
        <v>0.69305555555555554</v>
      </c>
      <c r="N20" s="553">
        <v>0.73472222222222228</v>
      </c>
      <c r="O20" s="553">
        <v>0.77638888888888891</v>
      </c>
      <c r="P20" s="553">
        <v>0.82013888888888886</v>
      </c>
      <c r="Q20" s="1341">
        <v>0.8618055555555556</v>
      </c>
      <c r="R20" s="549"/>
    </row>
    <row r="21" spans="1:18" ht="30.75" x14ac:dyDescent="0.5">
      <c r="A21" s="551" t="s">
        <v>19</v>
      </c>
      <c r="B21" s="570">
        <f t="shared" si="0"/>
        <v>6.9444444444444198E-4</v>
      </c>
      <c r="C21" s="567">
        <v>0.433</v>
      </c>
      <c r="D21" s="556">
        <v>0.31874999999999998</v>
      </c>
      <c r="E21" s="1732">
        <v>0.36041666666666666</v>
      </c>
      <c r="F21" s="553">
        <v>0.40208333333333335</v>
      </c>
      <c r="G21" s="553">
        <v>0.44374999999999998</v>
      </c>
      <c r="H21" s="553">
        <v>0.48541666666666666</v>
      </c>
      <c r="I21" s="553">
        <v>0.52708333333333335</v>
      </c>
      <c r="J21" s="553">
        <v>0.56874999999999998</v>
      </c>
      <c r="K21" s="553">
        <v>0.61041666666666672</v>
      </c>
      <c r="L21" s="554">
        <v>0.65208333333333335</v>
      </c>
      <c r="M21" s="554">
        <v>0.69374999999999998</v>
      </c>
      <c r="N21" s="554">
        <v>0.73541666666666672</v>
      </c>
      <c r="O21" s="554">
        <v>0.77708333333333335</v>
      </c>
      <c r="P21" s="554">
        <v>0.8208333333333333</v>
      </c>
      <c r="Q21" s="555">
        <v>0.86250000000000004</v>
      </c>
      <c r="R21" s="549"/>
    </row>
    <row r="22" spans="1:18" ht="30.75" x14ac:dyDescent="0.5">
      <c r="A22" s="551" t="s">
        <v>20</v>
      </c>
      <c r="B22" s="570">
        <f t="shared" si="0"/>
        <v>2.0833333333333814E-3</v>
      </c>
      <c r="C22" s="567">
        <v>0.432</v>
      </c>
      <c r="D22" s="556">
        <v>0.32083333333333336</v>
      </c>
      <c r="E22" s="1732">
        <v>0.36249999999999999</v>
      </c>
      <c r="F22" s="553">
        <v>0.40416666666666667</v>
      </c>
      <c r="G22" s="553">
        <v>0.44583333333333336</v>
      </c>
      <c r="H22" s="553">
        <v>0.48749999999999999</v>
      </c>
      <c r="I22" s="553">
        <v>0.52916666666666667</v>
      </c>
      <c r="J22" s="553">
        <v>0.5708333333333333</v>
      </c>
      <c r="K22" s="553">
        <v>0.61250000000000004</v>
      </c>
      <c r="L22" s="554">
        <v>0.65416666666666667</v>
      </c>
      <c r="M22" s="554">
        <v>0.6958333333333333</v>
      </c>
      <c r="N22" s="554">
        <v>0.73750000000000004</v>
      </c>
      <c r="O22" s="554">
        <v>0.77916666666666667</v>
      </c>
      <c r="P22" s="554">
        <v>0.82291666666666663</v>
      </c>
      <c r="Q22" s="555">
        <v>0.86458333333333337</v>
      </c>
      <c r="R22" s="549"/>
    </row>
    <row r="23" spans="1:18" ht="30.75" x14ac:dyDescent="0.5">
      <c r="A23" s="551" t="s">
        <v>37</v>
      </c>
      <c r="B23" s="570">
        <f t="shared" si="0"/>
        <v>1.388888888888884E-3</v>
      </c>
      <c r="C23" s="567">
        <v>0.6</v>
      </c>
      <c r="D23" s="556">
        <v>0.32222222222222224</v>
      </c>
      <c r="E23" s="1732">
        <v>0.36388888888888887</v>
      </c>
      <c r="F23" s="553">
        <v>0.40555555555555556</v>
      </c>
      <c r="G23" s="553">
        <v>0.44722222222222224</v>
      </c>
      <c r="H23" s="553">
        <v>0.48888888888888887</v>
      </c>
      <c r="I23" s="553">
        <v>0.53055555555555556</v>
      </c>
      <c r="J23" s="553">
        <v>0.57222222222222219</v>
      </c>
      <c r="K23" s="553">
        <v>0.61388888888888893</v>
      </c>
      <c r="L23" s="554">
        <v>0.65555555555555556</v>
      </c>
      <c r="M23" s="554">
        <v>0.69722222222222219</v>
      </c>
      <c r="N23" s="554">
        <v>0.73888888888888893</v>
      </c>
      <c r="O23" s="554">
        <v>0.78055555555555556</v>
      </c>
      <c r="P23" s="554">
        <v>0.82430555555555551</v>
      </c>
      <c r="Q23" s="555">
        <v>0.86597222222222225</v>
      </c>
      <c r="R23" s="549"/>
    </row>
    <row r="24" spans="1:18" ht="30.75" x14ac:dyDescent="0.5">
      <c r="A24" s="551" t="s">
        <v>50</v>
      </c>
      <c r="B24" s="570">
        <f t="shared" si="0"/>
        <v>6.9444444444444198E-4</v>
      </c>
      <c r="C24" s="567">
        <v>0.16500000000000001</v>
      </c>
      <c r="D24" s="556">
        <v>0.32291666666666669</v>
      </c>
      <c r="E24" s="1732">
        <v>0.36458333333333331</v>
      </c>
      <c r="F24" s="553">
        <v>0.40625</v>
      </c>
      <c r="G24" s="553">
        <v>0.44791666666666669</v>
      </c>
      <c r="H24" s="553">
        <v>0.48958333333333331</v>
      </c>
      <c r="I24" s="553">
        <v>0.53125</v>
      </c>
      <c r="J24" s="553">
        <v>0.57291666666666663</v>
      </c>
      <c r="K24" s="553">
        <v>0.61458333333333337</v>
      </c>
      <c r="L24" s="554">
        <v>0.65625</v>
      </c>
      <c r="M24" s="554">
        <v>0.69791666666666663</v>
      </c>
      <c r="N24" s="554">
        <v>0.73958333333333337</v>
      </c>
      <c r="O24" s="554">
        <v>0.78125</v>
      </c>
      <c r="P24" s="554">
        <v>0.82499999999999996</v>
      </c>
      <c r="Q24" s="555">
        <v>0.8666666666666667</v>
      </c>
      <c r="R24" s="549"/>
    </row>
    <row r="25" spans="1:18" ht="30.75" x14ac:dyDescent="0.5">
      <c r="A25" s="551" t="s">
        <v>22</v>
      </c>
      <c r="B25" s="570">
        <f t="shared" si="0"/>
        <v>6.9444444444444198E-4</v>
      </c>
      <c r="C25" s="567">
        <v>0.63400000000000001</v>
      </c>
      <c r="D25" s="556">
        <v>0.32361111111111113</v>
      </c>
      <c r="E25" s="1732">
        <v>0.36527777777777776</v>
      </c>
      <c r="F25" s="553">
        <v>0.40694444444444444</v>
      </c>
      <c r="G25" s="553">
        <v>0.44861111111111113</v>
      </c>
      <c r="H25" s="553">
        <v>0.49027777777777776</v>
      </c>
      <c r="I25" s="553">
        <v>0.53194444444444444</v>
      </c>
      <c r="J25" s="553">
        <v>0.57361111111111107</v>
      </c>
      <c r="K25" s="553">
        <v>0.61527777777777781</v>
      </c>
      <c r="L25" s="554">
        <v>0.65694444444444444</v>
      </c>
      <c r="M25" s="554">
        <v>0.69861111111111107</v>
      </c>
      <c r="N25" s="554">
        <v>0.74027777777777781</v>
      </c>
      <c r="O25" s="554">
        <v>0.78194444444444444</v>
      </c>
      <c r="P25" s="554">
        <v>0.8256944444444444</v>
      </c>
      <c r="Q25" s="555">
        <v>0.86736111111111114</v>
      </c>
      <c r="R25" s="549"/>
    </row>
    <row r="26" spans="1:18" ht="30.75" x14ac:dyDescent="0.5">
      <c r="A26" s="551" t="s">
        <v>23</v>
      </c>
      <c r="B26" s="570">
        <f t="shared" si="0"/>
        <v>1.388888888888884E-3</v>
      </c>
      <c r="C26" s="567">
        <v>0.61799999999999999</v>
      </c>
      <c r="D26" s="556">
        <v>0.32500000000000001</v>
      </c>
      <c r="E26" s="1732">
        <v>0.36666666666666664</v>
      </c>
      <c r="F26" s="553">
        <v>0.40833333333333333</v>
      </c>
      <c r="G26" s="553">
        <v>0.45</v>
      </c>
      <c r="H26" s="553">
        <v>0.49166666666666664</v>
      </c>
      <c r="I26" s="553">
        <v>0.53333333333333333</v>
      </c>
      <c r="J26" s="553">
        <v>0.57499999999999996</v>
      </c>
      <c r="K26" s="553">
        <v>0.6166666666666667</v>
      </c>
      <c r="L26" s="554">
        <v>0.65833333333333333</v>
      </c>
      <c r="M26" s="554">
        <v>0.7</v>
      </c>
      <c r="N26" s="554">
        <v>0.7416666666666667</v>
      </c>
      <c r="O26" s="554">
        <v>0.78333333333333333</v>
      </c>
      <c r="P26" s="554">
        <v>0.82708333333333328</v>
      </c>
      <c r="Q26" s="555">
        <v>0.86875000000000002</v>
      </c>
      <c r="R26" s="549"/>
    </row>
    <row r="27" spans="1:18" ht="30.75" x14ac:dyDescent="0.5">
      <c r="A27" s="551" t="s">
        <v>24</v>
      </c>
      <c r="B27" s="570">
        <f t="shared" si="0"/>
        <v>6.9444444444444198E-4</v>
      </c>
      <c r="C27" s="567">
        <v>0.45300000000000001</v>
      </c>
      <c r="D27" s="556">
        <v>0.32569444444444445</v>
      </c>
      <c r="E27" s="1732">
        <v>0.36736111111111114</v>
      </c>
      <c r="F27" s="553">
        <v>0.40902777777777777</v>
      </c>
      <c r="G27" s="553">
        <v>0.45069444444444445</v>
      </c>
      <c r="H27" s="553">
        <v>0.49236111111111114</v>
      </c>
      <c r="I27" s="553">
        <v>0.53402777777777777</v>
      </c>
      <c r="J27" s="553">
        <v>0.5756944444444444</v>
      </c>
      <c r="K27" s="553">
        <v>0.61736111111111114</v>
      </c>
      <c r="L27" s="554">
        <v>0.65902777777777777</v>
      </c>
      <c r="M27" s="554">
        <v>0.7006944444444444</v>
      </c>
      <c r="N27" s="554">
        <v>0.74236111111111114</v>
      </c>
      <c r="O27" s="554">
        <v>0.78402777777777777</v>
      </c>
      <c r="P27" s="554">
        <v>0.82777777777777772</v>
      </c>
      <c r="Q27" s="555">
        <v>0.86944444444444446</v>
      </c>
      <c r="R27" s="549"/>
    </row>
    <row r="28" spans="1:18" ht="30.75" x14ac:dyDescent="0.5">
      <c r="A28" s="551" t="s">
        <v>25</v>
      </c>
      <c r="B28" s="570">
        <f t="shared" si="0"/>
        <v>6.9444444444444198E-4</v>
      </c>
      <c r="C28" s="567">
        <v>0.45200000000000001</v>
      </c>
      <c r="D28" s="556">
        <v>0.3263888888888889</v>
      </c>
      <c r="E28" s="1732">
        <v>0.36805555555555558</v>
      </c>
      <c r="F28" s="553">
        <v>0.40972222222222221</v>
      </c>
      <c r="G28" s="553">
        <v>0.4513888888888889</v>
      </c>
      <c r="H28" s="553">
        <v>0.49305555555555558</v>
      </c>
      <c r="I28" s="553">
        <v>0.53472222222222221</v>
      </c>
      <c r="J28" s="553">
        <v>0.57638888888888884</v>
      </c>
      <c r="K28" s="553">
        <v>0.61805555555555558</v>
      </c>
      <c r="L28" s="554">
        <v>0.65972222222222221</v>
      </c>
      <c r="M28" s="554">
        <v>0.70138888888888884</v>
      </c>
      <c r="N28" s="554">
        <v>0.74305555555555558</v>
      </c>
      <c r="O28" s="554">
        <v>0.78472222222222221</v>
      </c>
      <c r="P28" s="554">
        <v>0.82847222222222228</v>
      </c>
      <c r="Q28" s="555">
        <v>0.87013888888888891</v>
      </c>
      <c r="R28" s="549"/>
    </row>
    <row r="29" spans="1:18" ht="30.75" x14ac:dyDescent="0.5">
      <c r="A29" s="551" t="s">
        <v>51</v>
      </c>
      <c r="B29" s="570">
        <f t="shared" si="0"/>
        <v>6.9444444444444198E-4</v>
      </c>
      <c r="C29" s="567">
        <v>0.26100000000000001</v>
      </c>
      <c r="D29" s="556">
        <v>0.32708333333333334</v>
      </c>
      <c r="E29" s="1732">
        <v>0.36875000000000002</v>
      </c>
      <c r="F29" s="553">
        <v>0.41041666666666665</v>
      </c>
      <c r="G29" s="553">
        <v>0.45208333333333334</v>
      </c>
      <c r="H29" s="553">
        <v>0.49375000000000002</v>
      </c>
      <c r="I29" s="553">
        <v>0.53541666666666665</v>
      </c>
      <c r="J29" s="553">
        <v>0.57708333333333328</v>
      </c>
      <c r="K29" s="553">
        <v>0.61875000000000002</v>
      </c>
      <c r="L29" s="554">
        <v>0.66041666666666665</v>
      </c>
      <c r="M29" s="554">
        <v>0.70208333333333328</v>
      </c>
      <c r="N29" s="554">
        <v>0.74375000000000002</v>
      </c>
      <c r="O29" s="554">
        <v>0.78541666666666665</v>
      </c>
      <c r="P29" s="554">
        <v>0.82916666666666672</v>
      </c>
      <c r="Q29" s="555">
        <v>0.87083333333333335</v>
      </c>
      <c r="R29" s="549"/>
    </row>
    <row r="30" spans="1:18" ht="30.75" x14ac:dyDescent="0.5">
      <c r="A30" s="551" t="s">
        <v>52</v>
      </c>
      <c r="B30" s="570">
        <f t="shared" si="0"/>
        <v>1.388888888888884E-3</v>
      </c>
      <c r="C30" s="567">
        <v>0.47399999999999998</v>
      </c>
      <c r="D30" s="556">
        <v>0.32847222222222222</v>
      </c>
      <c r="E30" s="1732">
        <v>0.37013888888888891</v>
      </c>
      <c r="F30" s="553">
        <v>0.41180555555555554</v>
      </c>
      <c r="G30" s="553">
        <v>0.45347222222222222</v>
      </c>
      <c r="H30" s="553">
        <v>0.49513888888888891</v>
      </c>
      <c r="I30" s="553">
        <v>0.53680555555555554</v>
      </c>
      <c r="J30" s="553">
        <v>0.57847222222222228</v>
      </c>
      <c r="K30" s="553">
        <v>0.62013888888888891</v>
      </c>
      <c r="L30" s="554">
        <v>0.66180555555555554</v>
      </c>
      <c r="M30" s="554">
        <v>0.70347222222222228</v>
      </c>
      <c r="N30" s="554">
        <v>0.74513888888888891</v>
      </c>
      <c r="O30" s="554">
        <v>0.78680555555555554</v>
      </c>
      <c r="P30" s="554">
        <v>0.8305555555555556</v>
      </c>
      <c r="Q30" s="555">
        <v>0.87222222222222223</v>
      </c>
      <c r="R30" s="549"/>
    </row>
    <row r="31" spans="1:18" ht="30.75" x14ac:dyDescent="0.5">
      <c r="A31" s="551" t="s">
        <v>53</v>
      </c>
      <c r="B31" s="570">
        <f t="shared" si="0"/>
        <v>6.9444444444444198E-4</v>
      </c>
      <c r="C31" s="567">
        <v>0.443</v>
      </c>
      <c r="D31" s="556">
        <v>0.32916666666666666</v>
      </c>
      <c r="E31" s="1732">
        <v>0.37083333333333335</v>
      </c>
      <c r="F31" s="553">
        <v>0.41249999999999998</v>
      </c>
      <c r="G31" s="553">
        <v>0.45416666666666666</v>
      </c>
      <c r="H31" s="553">
        <v>0.49583333333333335</v>
      </c>
      <c r="I31" s="553">
        <v>0.53749999999999998</v>
      </c>
      <c r="J31" s="553">
        <v>0.57916666666666672</v>
      </c>
      <c r="K31" s="553">
        <v>0.62083333333333335</v>
      </c>
      <c r="L31" s="554">
        <v>0.66249999999999998</v>
      </c>
      <c r="M31" s="554">
        <v>0.70416666666666672</v>
      </c>
      <c r="N31" s="554">
        <v>0.74583333333333335</v>
      </c>
      <c r="O31" s="554">
        <v>0.78749999999999998</v>
      </c>
      <c r="P31" s="554">
        <v>0.83125000000000004</v>
      </c>
      <c r="Q31" s="555">
        <v>0.87291666666666667</v>
      </c>
      <c r="R31" s="549"/>
    </row>
    <row r="32" spans="1:18" ht="30.75" x14ac:dyDescent="0.5">
      <c r="A32" s="551" t="s">
        <v>54</v>
      </c>
      <c r="B32" s="570">
        <f t="shared" si="0"/>
        <v>6.9444444444444198E-4</v>
      </c>
      <c r="C32" s="567">
        <v>0.49299999999999999</v>
      </c>
      <c r="D32" s="556">
        <v>0.3298611111111111</v>
      </c>
      <c r="E32" s="1732">
        <v>0.37152777777777779</v>
      </c>
      <c r="F32" s="553">
        <v>0.41319444444444442</v>
      </c>
      <c r="G32" s="553">
        <v>0.4548611111111111</v>
      </c>
      <c r="H32" s="553">
        <v>0.49652777777777779</v>
      </c>
      <c r="I32" s="553">
        <v>0.53819444444444442</v>
      </c>
      <c r="J32" s="553">
        <v>0.57986111111111116</v>
      </c>
      <c r="K32" s="553">
        <v>0.62152777777777779</v>
      </c>
      <c r="L32" s="554">
        <v>0.66319444444444442</v>
      </c>
      <c r="M32" s="554">
        <v>0.70486111111111116</v>
      </c>
      <c r="N32" s="554">
        <v>0.74652777777777779</v>
      </c>
      <c r="O32" s="554">
        <v>0.78819444444444442</v>
      </c>
      <c r="P32" s="554">
        <v>0.83194444444444449</v>
      </c>
      <c r="Q32" s="555">
        <v>0.87361111111111112</v>
      </c>
      <c r="R32" s="549"/>
    </row>
    <row r="33" spans="1:18" ht="30.75" x14ac:dyDescent="0.5">
      <c r="A33" s="551" t="s">
        <v>55</v>
      </c>
      <c r="B33" s="570">
        <f t="shared" si="0"/>
        <v>1.388888888888884E-3</v>
      </c>
      <c r="C33" s="567">
        <v>0.38600000000000001</v>
      </c>
      <c r="D33" s="556">
        <v>0.33124999999999999</v>
      </c>
      <c r="E33" s="1732">
        <v>0.37291666666666667</v>
      </c>
      <c r="F33" s="553">
        <v>0.41458333333333336</v>
      </c>
      <c r="G33" s="553">
        <v>0.45624999999999999</v>
      </c>
      <c r="H33" s="553">
        <v>0.49791666666666667</v>
      </c>
      <c r="I33" s="553">
        <v>0.5395833333333333</v>
      </c>
      <c r="J33" s="553">
        <v>0.58125000000000004</v>
      </c>
      <c r="K33" s="553">
        <v>0.62291666666666667</v>
      </c>
      <c r="L33" s="554">
        <v>0.6645833333333333</v>
      </c>
      <c r="M33" s="554">
        <v>0.70625000000000004</v>
      </c>
      <c r="N33" s="554">
        <v>0.74791666666666667</v>
      </c>
      <c r="O33" s="554">
        <v>0.7895833333333333</v>
      </c>
      <c r="P33" s="554">
        <v>0.83333333333333337</v>
      </c>
      <c r="Q33" s="555">
        <v>0.875</v>
      </c>
      <c r="R33" s="549"/>
    </row>
    <row r="34" spans="1:18" ht="30.75" x14ac:dyDescent="0.5">
      <c r="A34" s="551" t="s">
        <v>56</v>
      </c>
      <c r="B34" s="570">
        <f t="shared" si="0"/>
        <v>6.9444444444444198E-4</v>
      </c>
      <c r="C34" s="567">
        <v>0.41099999999999998</v>
      </c>
      <c r="D34" s="556">
        <v>0.33194444444444443</v>
      </c>
      <c r="E34" s="1732">
        <v>0.37361111111111112</v>
      </c>
      <c r="F34" s="553">
        <v>0.4152777777777778</v>
      </c>
      <c r="G34" s="553">
        <v>0.45694444444444443</v>
      </c>
      <c r="H34" s="553">
        <v>0.49861111111111112</v>
      </c>
      <c r="I34" s="553">
        <v>0.54027777777777775</v>
      </c>
      <c r="J34" s="553">
        <v>0.58194444444444449</v>
      </c>
      <c r="K34" s="553">
        <v>0.62361111111111112</v>
      </c>
      <c r="L34" s="554">
        <v>0.66527777777777775</v>
      </c>
      <c r="M34" s="554">
        <v>0.70694444444444449</v>
      </c>
      <c r="N34" s="554">
        <v>0.74861111111111112</v>
      </c>
      <c r="O34" s="554">
        <v>0.79027777777777775</v>
      </c>
      <c r="P34" s="554">
        <v>0.83402777777777781</v>
      </c>
      <c r="Q34" s="555">
        <v>0.87569444444444444</v>
      </c>
      <c r="R34" s="549"/>
    </row>
    <row r="35" spans="1:18" ht="30.75" x14ac:dyDescent="0.5">
      <c r="A35" s="551" t="s">
        <v>57</v>
      </c>
      <c r="B35" s="570">
        <f t="shared" si="0"/>
        <v>6.9444444444444198E-4</v>
      </c>
      <c r="C35" s="567">
        <v>0.81399999999999995</v>
      </c>
      <c r="D35" s="556">
        <v>0.33263888888888887</v>
      </c>
      <c r="E35" s="1732">
        <v>0.37430555555555556</v>
      </c>
      <c r="F35" s="553">
        <v>0.41597222222222224</v>
      </c>
      <c r="G35" s="553">
        <v>0.45763888888888887</v>
      </c>
      <c r="H35" s="553">
        <v>0.49930555555555556</v>
      </c>
      <c r="I35" s="553">
        <v>0.54097222222222219</v>
      </c>
      <c r="J35" s="553">
        <v>0.58263888888888893</v>
      </c>
      <c r="K35" s="553">
        <v>0.62430555555555556</v>
      </c>
      <c r="L35" s="554">
        <v>0.66597222222222219</v>
      </c>
      <c r="M35" s="554">
        <v>0.70763888888888893</v>
      </c>
      <c r="N35" s="554">
        <v>0.74930555555555556</v>
      </c>
      <c r="O35" s="554">
        <v>0.79097222222222219</v>
      </c>
      <c r="P35" s="554">
        <v>0.83472222222222225</v>
      </c>
      <c r="Q35" s="555">
        <v>0.87638888888888888</v>
      </c>
      <c r="R35" s="549"/>
    </row>
    <row r="36" spans="1:18" ht="30.75" x14ac:dyDescent="0.5">
      <c r="A36" s="551" t="s">
        <v>32</v>
      </c>
      <c r="B36" s="570">
        <f t="shared" si="0"/>
        <v>6.9444444444444198E-4</v>
      </c>
      <c r="C36" s="567">
        <v>0.46700000000000003</v>
      </c>
      <c r="D36" s="556">
        <v>0.33333333333333331</v>
      </c>
      <c r="E36" s="1732">
        <v>0.375</v>
      </c>
      <c r="F36" s="553">
        <v>0.41666666666666669</v>
      </c>
      <c r="G36" s="553">
        <v>0.45833333333333331</v>
      </c>
      <c r="H36" s="553">
        <v>0.5</v>
      </c>
      <c r="I36" s="553">
        <v>0.54166666666666663</v>
      </c>
      <c r="J36" s="553">
        <v>0.58333333333333337</v>
      </c>
      <c r="K36" s="553">
        <v>0.625</v>
      </c>
      <c r="L36" s="554">
        <v>0.66666666666666663</v>
      </c>
      <c r="M36" s="554">
        <v>0.70833333333333337</v>
      </c>
      <c r="N36" s="554">
        <v>0.75</v>
      </c>
      <c r="O36" s="554">
        <v>0.79166666666666663</v>
      </c>
      <c r="P36" s="554">
        <v>0.8354166666666667</v>
      </c>
      <c r="Q36" s="555">
        <v>0.87708333333333333</v>
      </c>
      <c r="R36" s="549"/>
    </row>
    <row r="37" spans="1:18" ht="30.75" x14ac:dyDescent="0.5">
      <c r="A37" s="551" t="s">
        <v>30</v>
      </c>
      <c r="B37" s="570">
        <f t="shared" si="0"/>
        <v>6.9444444444444198E-4</v>
      </c>
      <c r="C37" s="567">
        <v>0.42899999999999999</v>
      </c>
      <c r="D37" s="556">
        <v>0.33402777777777776</v>
      </c>
      <c r="E37" s="1732">
        <v>0.37569444444444444</v>
      </c>
      <c r="F37" s="553">
        <v>0.41736111111111113</v>
      </c>
      <c r="G37" s="553">
        <v>0.45902777777777776</v>
      </c>
      <c r="H37" s="553">
        <v>0.50069444444444444</v>
      </c>
      <c r="I37" s="553">
        <v>0.54236111111111107</v>
      </c>
      <c r="J37" s="553">
        <v>0.58402777777777781</v>
      </c>
      <c r="K37" s="553">
        <v>0.62569444444444444</v>
      </c>
      <c r="L37" s="554">
        <v>0.66736111111111107</v>
      </c>
      <c r="M37" s="554">
        <v>0.70902777777777781</v>
      </c>
      <c r="N37" s="554">
        <v>0.75069444444444444</v>
      </c>
      <c r="O37" s="554">
        <v>0.79236111111111107</v>
      </c>
      <c r="P37" s="554">
        <v>0.83611111111111114</v>
      </c>
      <c r="Q37" s="555">
        <v>0.87777777777777777</v>
      </c>
      <c r="R37" s="549"/>
    </row>
    <row r="38" spans="1:18" ht="30.75" x14ac:dyDescent="0.5">
      <c r="A38" s="551" t="s">
        <v>29</v>
      </c>
      <c r="B38" s="570">
        <f t="shared" si="0"/>
        <v>6.9444444444444198E-4</v>
      </c>
      <c r="C38" s="567">
        <v>0.32200000000000001</v>
      </c>
      <c r="D38" s="556">
        <v>0.3347222222222222</v>
      </c>
      <c r="E38" s="1732">
        <v>0.37638888888888888</v>
      </c>
      <c r="F38" s="553">
        <v>0.41805555555555557</v>
      </c>
      <c r="G38" s="553">
        <v>0.4597222222222222</v>
      </c>
      <c r="H38" s="553">
        <v>0.50138888888888888</v>
      </c>
      <c r="I38" s="553">
        <v>0.54305555555555551</v>
      </c>
      <c r="J38" s="553">
        <v>0.58472222222222225</v>
      </c>
      <c r="K38" s="553">
        <v>0.62638888888888888</v>
      </c>
      <c r="L38" s="554">
        <v>0.66805555555555551</v>
      </c>
      <c r="M38" s="554">
        <v>0.70972222222222225</v>
      </c>
      <c r="N38" s="554">
        <v>0.75138888888888888</v>
      </c>
      <c r="O38" s="554">
        <v>0.79305555555555551</v>
      </c>
      <c r="P38" s="554">
        <v>0.83680555555555558</v>
      </c>
      <c r="Q38" s="555">
        <v>0.87847222222222221</v>
      </c>
      <c r="R38" s="549"/>
    </row>
    <row r="39" spans="1:18" ht="30.75" x14ac:dyDescent="0.5">
      <c r="A39" s="551" t="s">
        <v>28</v>
      </c>
      <c r="B39" s="570">
        <f t="shared" si="0"/>
        <v>1.3888888888889395E-3</v>
      </c>
      <c r="C39" s="567">
        <v>0.76800000000000002</v>
      </c>
      <c r="D39" s="556">
        <v>0.33611111111111114</v>
      </c>
      <c r="E39" s="1732">
        <v>0.37777777777777777</v>
      </c>
      <c r="F39" s="553">
        <v>0.41944444444444445</v>
      </c>
      <c r="G39" s="553">
        <v>0.46111111111111114</v>
      </c>
      <c r="H39" s="553">
        <v>0.50277777777777777</v>
      </c>
      <c r="I39" s="553">
        <v>0.5444444444444444</v>
      </c>
      <c r="J39" s="553">
        <v>0.58611111111111114</v>
      </c>
      <c r="K39" s="553">
        <v>0.62777777777777777</v>
      </c>
      <c r="L39" s="554">
        <v>0.6694444444444444</v>
      </c>
      <c r="M39" s="554">
        <v>0.71111111111111114</v>
      </c>
      <c r="N39" s="554">
        <v>0.75277777777777777</v>
      </c>
      <c r="O39" s="554">
        <v>0.7944444444444444</v>
      </c>
      <c r="P39" s="554">
        <v>0.83819444444444446</v>
      </c>
      <c r="Q39" s="555">
        <v>0.87986111111111109</v>
      </c>
      <c r="R39" s="549"/>
    </row>
    <row r="40" spans="1:18" ht="30.75" x14ac:dyDescent="0.5">
      <c r="A40" s="551" t="s">
        <v>58</v>
      </c>
      <c r="B40" s="570">
        <f t="shared" si="0"/>
        <v>6.9444444444444198E-4</v>
      </c>
      <c r="C40" s="567">
        <v>0.46899999999999997</v>
      </c>
      <c r="D40" s="556">
        <v>0.33680555555555558</v>
      </c>
      <c r="E40" s="1732">
        <v>0.37847222222222221</v>
      </c>
      <c r="F40" s="553">
        <v>0.4201388888888889</v>
      </c>
      <c r="G40" s="553">
        <v>0.46180555555555558</v>
      </c>
      <c r="H40" s="553">
        <v>0.50347222222222221</v>
      </c>
      <c r="I40" s="553">
        <v>0.54513888888888884</v>
      </c>
      <c r="J40" s="553">
        <v>0.58680555555555558</v>
      </c>
      <c r="K40" s="553">
        <v>0.62847222222222221</v>
      </c>
      <c r="L40" s="554">
        <v>0.67013888888888884</v>
      </c>
      <c r="M40" s="554">
        <v>0.71180555555555558</v>
      </c>
      <c r="N40" s="554">
        <v>0.75347222222222221</v>
      </c>
      <c r="O40" s="554">
        <v>0.79513888888888884</v>
      </c>
      <c r="P40" s="554">
        <v>0.83888888888888891</v>
      </c>
      <c r="Q40" s="555">
        <v>0.88055555555555554</v>
      </c>
      <c r="R40" s="549"/>
    </row>
    <row r="41" spans="1:18" ht="30.75" x14ac:dyDescent="0.5">
      <c r="A41" s="551" t="s">
        <v>59</v>
      </c>
      <c r="B41" s="570">
        <f t="shared" si="0"/>
        <v>6.9444444444444198E-4</v>
      </c>
      <c r="C41" s="567">
        <v>0.50800000000000001</v>
      </c>
      <c r="D41" s="556">
        <v>0.33750000000000002</v>
      </c>
      <c r="E41" s="1732">
        <v>0.37916666666666665</v>
      </c>
      <c r="F41" s="553">
        <v>0.42083333333333334</v>
      </c>
      <c r="G41" s="553">
        <v>0.46250000000000002</v>
      </c>
      <c r="H41" s="553">
        <v>0.50416666666666665</v>
      </c>
      <c r="I41" s="553">
        <v>0.54583333333333328</v>
      </c>
      <c r="J41" s="553">
        <v>0.58750000000000002</v>
      </c>
      <c r="K41" s="553">
        <v>0.62916666666666665</v>
      </c>
      <c r="L41" s="554">
        <v>0.67083333333333328</v>
      </c>
      <c r="M41" s="554">
        <v>0.71250000000000002</v>
      </c>
      <c r="N41" s="554">
        <v>0.75416666666666665</v>
      </c>
      <c r="O41" s="554">
        <v>0.79583333333333328</v>
      </c>
      <c r="P41" s="554">
        <v>0.83958333333333335</v>
      </c>
      <c r="Q41" s="555">
        <v>0.88124999999999998</v>
      </c>
      <c r="R41" s="549"/>
    </row>
    <row r="42" spans="1:18" ht="30.75" x14ac:dyDescent="0.5">
      <c r="A42" s="551" t="s">
        <v>60</v>
      </c>
      <c r="B42" s="570">
        <f t="shared" si="0"/>
        <v>1.388888888888884E-3</v>
      </c>
      <c r="C42" s="567">
        <v>0.625</v>
      </c>
      <c r="D42" s="556">
        <v>0.33888888888888891</v>
      </c>
      <c r="E42" s="1732">
        <v>0.38055555555555554</v>
      </c>
      <c r="F42" s="553">
        <v>0.42222222222222222</v>
      </c>
      <c r="G42" s="553">
        <v>0.46388888888888891</v>
      </c>
      <c r="H42" s="553">
        <v>0.50555555555555554</v>
      </c>
      <c r="I42" s="553">
        <v>0.54722222222222228</v>
      </c>
      <c r="J42" s="553">
        <v>0.58888888888888891</v>
      </c>
      <c r="K42" s="553">
        <v>0.63055555555555554</v>
      </c>
      <c r="L42" s="554">
        <v>0.67222222222222228</v>
      </c>
      <c r="M42" s="554">
        <v>0.71388888888888891</v>
      </c>
      <c r="N42" s="554">
        <v>0.75555555555555554</v>
      </c>
      <c r="O42" s="554">
        <v>0.79722222222222228</v>
      </c>
      <c r="P42" s="554">
        <v>0.84097222222222223</v>
      </c>
      <c r="Q42" s="555">
        <v>0.88263888888888886</v>
      </c>
      <c r="R42" s="549"/>
    </row>
    <row r="43" spans="1:18" ht="30.75" x14ac:dyDescent="0.5">
      <c r="A43" s="551" t="s">
        <v>61</v>
      </c>
      <c r="B43" s="570">
        <f t="shared" si="0"/>
        <v>6.9444444444444198E-4</v>
      </c>
      <c r="C43" s="567">
        <v>0.39200000000000002</v>
      </c>
      <c r="D43" s="556">
        <v>0.33958333333333335</v>
      </c>
      <c r="E43" s="1732">
        <v>0.38124999999999998</v>
      </c>
      <c r="F43" s="553">
        <v>0.42291666666666666</v>
      </c>
      <c r="G43" s="553">
        <v>0.46458333333333335</v>
      </c>
      <c r="H43" s="553">
        <v>0.50624999999999998</v>
      </c>
      <c r="I43" s="553">
        <v>0.54791666666666672</v>
      </c>
      <c r="J43" s="553">
        <v>0.58958333333333335</v>
      </c>
      <c r="K43" s="553">
        <v>0.63124999999999998</v>
      </c>
      <c r="L43" s="554">
        <v>0.67291666666666672</v>
      </c>
      <c r="M43" s="554">
        <v>0.71458333333333335</v>
      </c>
      <c r="N43" s="554">
        <v>0.75624999999999998</v>
      </c>
      <c r="O43" s="554">
        <v>0.79791666666666672</v>
      </c>
      <c r="P43" s="554">
        <v>0.84166666666666667</v>
      </c>
      <c r="Q43" s="555">
        <v>0.8833333333333333</v>
      </c>
      <c r="R43" s="549"/>
    </row>
    <row r="44" spans="1:18" ht="30.75" x14ac:dyDescent="0.5">
      <c r="A44" s="551" t="s">
        <v>62</v>
      </c>
      <c r="B44" s="570">
        <f t="shared" si="0"/>
        <v>6.9444444444444198E-4</v>
      </c>
      <c r="C44" s="567">
        <v>0.40899999999999997</v>
      </c>
      <c r="D44" s="556">
        <v>0.34027777777777779</v>
      </c>
      <c r="E44" s="1732">
        <v>0.38194444444444442</v>
      </c>
      <c r="F44" s="553">
        <v>0.4236111111111111</v>
      </c>
      <c r="G44" s="553">
        <v>0.46527777777777779</v>
      </c>
      <c r="H44" s="553">
        <v>0.50694444444444442</v>
      </c>
      <c r="I44" s="553">
        <v>0.54861111111111116</v>
      </c>
      <c r="J44" s="553">
        <v>0.59027777777777779</v>
      </c>
      <c r="K44" s="553">
        <v>0.63194444444444442</v>
      </c>
      <c r="L44" s="554">
        <v>0.67361111111111116</v>
      </c>
      <c r="M44" s="554">
        <v>0.71527777777777779</v>
      </c>
      <c r="N44" s="554">
        <v>0.75694444444444442</v>
      </c>
      <c r="O44" s="554">
        <v>0.79861111111111116</v>
      </c>
      <c r="P44" s="554">
        <v>0.84236111111111112</v>
      </c>
      <c r="Q44" s="555">
        <v>0.88402777777777775</v>
      </c>
      <c r="R44" s="549"/>
    </row>
    <row r="45" spans="1:18" ht="30.75" x14ac:dyDescent="0.5">
      <c r="A45" s="551" t="s">
        <v>27</v>
      </c>
      <c r="B45" s="570">
        <f t="shared" si="0"/>
        <v>1.388888888888884E-3</v>
      </c>
      <c r="C45" s="567">
        <v>0.52400000000000002</v>
      </c>
      <c r="D45" s="556">
        <v>0.34166666666666667</v>
      </c>
      <c r="E45" s="1732">
        <v>0.38333333333333336</v>
      </c>
      <c r="F45" s="553">
        <v>0.42499999999999999</v>
      </c>
      <c r="G45" s="553">
        <v>0.46666666666666667</v>
      </c>
      <c r="H45" s="553">
        <v>0.5083333333333333</v>
      </c>
      <c r="I45" s="553">
        <v>0.55000000000000004</v>
      </c>
      <c r="J45" s="553">
        <v>0.59166666666666667</v>
      </c>
      <c r="K45" s="553">
        <v>0.6333333333333333</v>
      </c>
      <c r="L45" s="554">
        <v>0.67500000000000004</v>
      </c>
      <c r="M45" s="554">
        <v>0.71666666666666667</v>
      </c>
      <c r="N45" s="554">
        <v>0.7583333333333333</v>
      </c>
      <c r="O45" s="554">
        <v>0.8</v>
      </c>
      <c r="P45" s="554">
        <v>0.84375</v>
      </c>
      <c r="Q45" s="555">
        <v>0.88541666666666663</v>
      </c>
      <c r="R45" s="549"/>
    </row>
    <row r="46" spans="1:18" ht="30.75" x14ac:dyDescent="0.5">
      <c r="A46" s="551" t="s">
        <v>28</v>
      </c>
      <c r="B46" s="570">
        <f t="shared" si="0"/>
        <v>2.0833333333333259E-3</v>
      </c>
      <c r="C46" s="567">
        <v>0.78500000000000003</v>
      </c>
      <c r="D46" s="556">
        <v>0.34375</v>
      </c>
      <c r="E46" s="1732">
        <v>0.38541666666666669</v>
      </c>
      <c r="F46" s="553">
        <v>0.42708333333333331</v>
      </c>
      <c r="G46" s="553">
        <v>0.46875</v>
      </c>
      <c r="H46" s="553">
        <v>0.51041666666666663</v>
      </c>
      <c r="I46" s="553">
        <v>0.55138888888888893</v>
      </c>
      <c r="J46" s="553">
        <v>0.59305555555555556</v>
      </c>
      <c r="K46" s="553">
        <v>0.63541666666666663</v>
      </c>
      <c r="L46" s="554">
        <v>0.67708333333333337</v>
      </c>
      <c r="M46" s="554">
        <v>0.71875</v>
      </c>
      <c r="N46" s="554">
        <v>0.76041666666666663</v>
      </c>
      <c r="O46" s="554">
        <v>0.80208333333333337</v>
      </c>
      <c r="P46" s="554">
        <v>0.84583333333333333</v>
      </c>
      <c r="Q46" s="555">
        <v>0.88749999999999996</v>
      </c>
      <c r="R46" s="549"/>
    </row>
    <row r="47" spans="1:18" ht="30.75" x14ac:dyDescent="0.5">
      <c r="A47" s="551" t="s">
        <v>29</v>
      </c>
      <c r="B47" s="570">
        <f t="shared" si="0"/>
        <v>1.388888888888884E-3</v>
      </c>
      <c r="C47" s="567">
        <v>0.57799999999999996</v>
      </c>
      <c r="D47" s="556">
        <v>0.34513888888888888</v>
      </c>
      <c r="E47" s="1732">
        <v>0.38680555555555557</v>
      </c>
      <c r="F47" s="553">
        <v>0.4284722222222222</v>
      </c>
      <c r="G47" s="553">
        <v>0.47013888888888888</v>
      </c>
      <c r="H47" s="553">
        <v>0.51180555555555551</v>
      </c>
      <c r="I47" s="553">
        <v>0.55277777777777781</v>
      </c>
      <c r="J47" s="553">
        <v>0.59444444444444444</v>
      </c>
      <c r="K47" s="553">
        <v>0.63680555555555551</v>
      </c>
      <c r="L47" s="554">
        <v>0.67847222222222225</v>
      </c>
      <c r="M47" s="554">
        <v>0.72013888888888888</v>
      </c>
      <c r="N47" s="554">
        <v>0.76180555555555551</v>
      </c>
      <c r="O47" s="554">
        <v>0.80347222222222225</v>
      </c>
      <c r="P47" s="554">
        <v>0.84722222222222221</v>
      </c>
      <c r="Q47" s="555">
        <v>0.88888888888888884</v>
      </c>
      <c r="R47" s="549"/>
    </row>
    <row r="48" spans="1:18" ht="30.75" x14ac:dyDescent="0.5">
      <c r="A48" s="551" t="s">
        <v>30</v>
      </c>
      <c r="B48" s="570">
        <f t="shared" si="0"/>
        <v>6.9444444444444198E-4</v>
      </c>
      <c r="C48" s="567">
        <v>0.35099999999999998</v>
      </c>
      <c r="D48" s="556">
        <v>0.34583333333333333</v>
      </c>
      <c r="E48" s="1732">
        <v>0.38750000000000001</v>
      </c>
      <c r="F48" s="553">
        <v>0.42916666666666664</v>
      </c>
      <c r="G48" s="553">
        <v>0.47083333333333333</v>
      </c>
      <c r="H48" s="553">
        <v>0.51249999999999996</v>
      </c>
      <c r="I48" s="553">
        <v>0.55347222222222225</v>
      </c>
      <c r="J48" s="553">
        <v>0.59513888888888888</v>
      </c>
      <c r="K48" s="553">
        <v>0.63749999999999996</v>
      </c>
      <c r="L48" s="554">
        <v>0.6791666666666667</v>
      </c>
      <c r="M48" s="554">
        <v>0.72083333333333333</v>
      </c>
      <c r="N48" s="554">
        <v>0.76249999999999996</v>
      </c>
      <c r="O48" s="554">
        <v>0.8041666666666667</v>
      </c>
      <c r="P48" s="554">
        <v>0.84791666666666665</v>
      </c>
      <c r="Q48" s="555">
        <v>0.88958333333333328</v>
      </c>
      <c r="R48" s="549"/>
    </row>
    <row r="49" spans="1:18" ht="30.75" x14ac:dyDescent="0.5">
      <c r="A49" s="719" t="s">
        <v>31</v>
      </c>
      <c r="B49" s="570">
        <f>SUM(D49-D48)</f>
        <v>6.9444444444444198E-4</v>
      </c>
      <c r="C49" s="567">
        <v>0.33700000000000002</v>
      </c>
      <c r="D49" s="556">
        <v>0.34652777777777777</v>
      </c>
      <c r="E49" s="1732">
        <v>0.38819444444444445</v>
      </c>
      <c r="F49" s="553">
        <v>0.42986111111111114</v>
      </c>
      <c r="G49" s="553">
        <v>0.47152777777777777</v>
      </c>
      <c r="H49" s="553">
        <v>0.5131944444444444</v>
      </c>
      <c r="I49" s="553">
        <v>0.5541666666666667</v>
      </c>
      <c r="J49" s="553">
        <v>0.59583333333333333</v>
      </c>
      <c r="K49" s="553">
        <v>0.6381944444444444</v>
      </c>
      <c r="L49" s="554">
        <v>0.67986111111111114</v>
      </c>
      <c r="M49" s="554">
        <v>0.72152777777777777</v>
      </c>
      <c r="N49" s="554">
        <v>0.7631944444444444</v>
      </c>
      <c r="O49" s="554">
        <v>0.80486111111111114</v>
      </c>
      <c r="P49" s="554">
        <v>0.84861111111111109</v>
      </c>
      <c r="Q49" s="555">
        <v>0.89027777777777772</v>
      </c>
      <c r="R49" s="549"/>
    </row>
    <row r="50" spans="1:18" ht="30.75" x14ac:dyDescent="0.5">
      <c r="A50" s="551" t="s">
        <v>32</v>
      </c>
      <c r="B50" s="570">
        <f t="shared" si="0"/>
        <v>6.9444444444444198E-4</v>
      </c>
      <c r="C50" s="567">
        <v>0.25</v>
      </c>
      <c r="D50" s="556">
        <v>0.34722222222222221</v>
      </c>
      <c r="E50" s="1732">
        <v>0.3888888888888889</v>
      </c>
      <c r="F50" s="553">
        <v>0.43055555555555558</v>
      </c>
      <c r="G50" s="553">
        <v>0.47222222222222221</v>
      </c>
      <c r="H50" s="553">
        <v>0.51388888888888884</v>
      </c>
      <c r="I50" s="553">
        <v>0.55486111111111114</v>
      </c>
      <c r="J50" s="553">
        <v>0.59652777777777777</v>
      </c>
      <c r="K50" s="553">
        <v>0.63888888888888884</v>
      </c>
      <c r="L50" s="554">
        <v>0.68055555555555558</v>
      </c>
      <c r="M50" s="554">
        <v>0.72222222222222221</v>
      </c>
      <c r="N50" s="554">
        <v>0.76388888888888884</v>
      </c>
      <c r="O50" s="554">
        <v>0.80555555555555558</v>
      </c>
      <c r="P50" s="554">
        <v>0.84930555555555554</v>
      </c>
      <c r="Q50" s="555">
        <v>0.89097222222222228</v>
      </c>
      <c r="R50" s="549"/>
    </row>
    <row r="51" spans="1:18" ht="30.75" x14ac:dyDescent="0.5">
      <c r="A51" s="551" t="s">
        <v>57</v>
      </c>
      <c r="B51" s="570">
        <f t="shared" si="0"/>
        <v>6.9444444444444198E-4</v>
      </c>
      <c r="C51" s="567">
        <v>0.41199999999999998</v>
      </c>
      <c r="D51" s="556">
        <v>0.34791666666666665</v>
      </c>
      <c r="E51" s="1732">
        <v>0.38958333333333334</v>
      </c>
      <c r="F51" s="553">
        <v>0.43125000000000002</v>
      </c>
      <c r="G51" s="553">
        <v>0.47291666666666665</v>
      </c>
      <c r="H51" s="553">
        <v>0.51458333333333328</v>
      </c>
      <c r="I51" s="553">
        <v>0.55555555555555558</v>
      </c>
      <c r="J51" s="553">
        <v>0.59722222222222221</v>
      </c>
      <c r="K51" s="553">
        <v>0.63958333333333328</v>
      </c>
      <c r="L51" s="554">
        <v>0.68125000000000002</v>
      </c>
      <c r="M51" s="554">
        <v>0.72291666666666665</v>
      </c>
      <c r="N51" s="554">
        <v>0.76458333333333328</v>
      </c>
      <c r="O51" s="554">
        <v>0.80625000000000002</v>
      </c>
      <c r="P51" s="554">
        <v>0.85</v>
      </c>
      <c r="Q51" s="555">
        <v>0.89166666666666672</v>
      </c>
      <c r="R51" s="549"/>
    </row>
    <row r="52" spans="1:18" ht="30.75" x14ac:dyDescent="0.5">
      <c r="A52" s="551" t="s">
        <v>63</v>
      </c>
      <c r="B52" s="570">
        <f t="shared" ref="B52:B67" si="1">SUM(D52-D51)</f>
        <v>1.388888888888884E-3</v>
      </c>
      <c r="C52" s="567">
        <v>0.76</v>
      </c>
      <c r="D52" s="556">
        <v>0.34930555555555554</v>
      </c>
      <c r="E52" s="1732">
        <v>0.39097222222222222</v>
      </c>
      <c r="F52" s="553">
        <v>0.43263888888888891</v>
      </c>
      <c r="G52" s="553">
        <v>0.47430555555555554</v>
      </c>
      <c r="H52" s="553">
        <v>0.51597222222222228</v>
      </c>
      <c r="I52" s="553">
        <v>0.55694444444444446</v>
      </c>
      <c r="J52" s="553">
        <v>0.59861111111111109</v>
      </c>
      <c r="K52" s="553">
        <v>0.64097222222222228</v>
      </c>
      <c r="L52" s="554">
        <v>0.68263888888888891</v>
      </c>
      <c r="M52" s="554">
        <v>0.72430555555555554</v>
      </c>
      <c r="N52" s="554">
        <v>0.76597222222222228</v>
      </c>
      <c r="O52" s="554">
        <v>0.80763888888888891</v>
      </c>
      <c r="P52" s="554">
        <v>0.85138888888888886</v>
      </c>
      <c r="Q52" s="555">
        <v>0.8930555555555556</v>
      </c>
      <c r="R52" s="549"/>
    </row>
    <row r="53" spans="1:18" ht="30.75" x14ac:dyDescent="0.5">
      <c r="A53" s="551" t="s">
        <v>56</v>
      </c>
      <c r="B53" s="570">
        <f t="shared" si="1"/>
        <v>6.9444444444444198E-4</v>
      </c>
      <c r="C53" s="567">
        <v>0.247</v>
      </c>
      <c r="D53" s="556">
        <v>0.35</v>
      </c>
      <c r="E53" s="1732">
        <v>0.39166666666666666</v>
      </c>
      <c r="F53" s="553">
        <v>0.43333333333333335</v>
      </c>
      <c r="G53" s="553">
        <v>0.47499999999999998</v>
      </c>
      <c r="H53" s="553">
        <v>0.51666666666666672</v>
      </c>
      <c r="I53" s="553">
        <v>0.55763888888888891</v>
      </c>
      <c r="J53" s="553">
        <v>0.59930555555555554</v>
      </c>
      <c r="K53" s="553">
        <v>0.64166666666666672</v>
      </c>
      <c r="L53" s="554">
        <v>0.68333333333333335</v>
      </c>
      <c r="M53" s="554">
        <v>0.72499999999999998</v>
      </c>
      <c r="N53" s="554">
        <v>0.76666666666666672</v>
      </c>
      <c r="O53" s="554">
        <v>0.80833333333333335</v>
      </c>
      <c r="P53" s="554">
        <v>0.8520833333333333</v>
      </c>
      <c r="Q53" s="555">
        <v>0.89375000000000004</v>
      </c>
      <c r="R53" s="549"/>
    </row>
    <row r="54" spans="1:18" ht="30.75" x14ac:dyDescent="0.5">
      <c r="A54" s="551" t="s">
        <v>55</v>
      </c>
      <c r="B54" s="570">
        <f t="shared" si="1"/>
        <v>1.388888888888884E-3</v>
      </c>
      <c r="C54" s="567">
        <v>0.6</v>
      </c>
      <c r="D54" s="556">
        <v>0.35138888888888886</v>
      </c>
      <c r="E54" s="1732">
        <v>0.39305555555555555</v>
      </c>
      <c r="F54" s="553">
        <v>0.43472222222222223</v>
      </c>
      <c r="G54" s="553">
        <v>0.47638888888888886</v>
      </c>
      <c r="H54" s="553">
        <v>0.5180555555555556</v>
      </c>
      <c r="I54" s="553">
        <v>0.55902777777777779</v>
      </c>
      <c r="J54" s="553">
        <v>0.60069444444444442</v>
      </c>
      <c r="K54" s="553">
        <v>0.6430555555555556</v>
      </c>
      <c r="L54" s="554">
        <v>0.68472222222222223</v>
      </c>
      <c r="M54" s="554">
        <v>0.72638888888888886</v>
      </c>
      <c r="N54" s="554">
        <v>0.7680555555555556</v>
      </c>
      <c r="O54" s="554">
        <v>0.80972222222222223</v>
      </c>
      <c r="P54" s="554">
        <v>0.85347222222222219</v>
      </c>
      <c r="Q54" s="555">
        <v>0.89513888888888893</v>
      </c>
      <c r="R54" s="549"/>
    </row>
    <row r="55" spans="1:18" ht="30.75" x14ac:dyDescent="0.5">
      <c r="A55" s="551" t="s">
        <v>54</v>
      </c>
      <c r="B55" s="570">
        <f t="shared" si="1"/>
        <v>6.9444444444449749E-4</v>
      </c>
      <c r="C55" s="567">
        <v>0.28299999999999997</v>
      </c>
      <c r="D55" s="556">
        <v>0.35208333333333336</v>
      </c>
      <c r="E55" s="1732">
        <v>0.39374999999999999</v>
      </c>
      <c r="F55" s="553">
        <v>0.43541666666666667</v>
      </c>
      <c r="G55" s="553">
        <v>0.47708333333333336</v>
      </c>
      <c r="H55" s="553">
        <v>0.51875000000000004</v>
      </c>
      <c r="I55" s="553">
        <v>0.55972222222222223</v>
      </c>
      <c r="J55" s="553">
        <v>0.60138888888888886</v>
      </c>
      <c r="K55" s="553">
        <v>0.64375000000000004</v>
      </c>
      <c r="L55" s="554">
        <v>0.68541666666666667</v>
      </c>
      <c r="M55" s="554">
        <v>0.7270833333333333</v>
      </c>
      <c r="N55" s="554">
        <v>0.76875000000000004</v>
      </c>
      <c r="O55" s="554">
        <v>0.81041666666666667</v>
      </c>
      <c r="P55" s="554">
        <v>0.85416666666666663</v>
      </c>
      <c r="Q55" s="555">
        <v>0.89583333333333337</v>
      </c>
      <c r="R55" s="549"/>
    </row>
    <row r="56" spans="1:18" ht="30.75" x14ac:dyDescent="0.5">
      <c r="A56" s="551" t="s">
        <v>53</v>
      </c>
      <c r="B56" s="570">
        <f t="shared" si="1"/>
        <v>1.388888888888884E-3</v>
      </c>
      <c r="C56" s="567">
        <v>0.57799999999999996</v>
      </c>
      <c r="D56" s="556">
        <v>0.35347222222222224</v>
      </c>
      <c r="E56" s="1732">
        <v>0.39513888888888887</v>
      </c>
      <c r="F56" s="553">
        <v>0.43680555555555556</v>
      </c>
      <c r="G56" s="553">
        <v>0.47847222222222224</v>
      </c>
      <c r="H56" s="553">
        <v>0.52013888888888893</v>
      </c>
      <c r="I56" s="553">
        <v>0.56111111111111112</v>
      </c>
      <c r="J56" s="553">
        <v>0.60277777777777775</v>
      </c>
      <c r="K56" s="553">
        <v>0.64513888888888893</v>
      </c>
      <c r="L56" s="554">
        <v>0.68680555555555556</v>
      </c>
      <c r="M56" s="554">
        <v>0.72847222222222219</v>
      </c>
      <c r="N56" s="554">
        <v>0.77013888888888893</v>
      </c>
      <c r="O56" s="554">
        <v>0.81180555555555556</v>
      </c>
      <c r="P56" s="554">
        <v>0.85555555555555551</v>
      </c>
      <c r="Q56" s="555">
        <v>0.89722222222222225</v>
      </c>
      <c r="R56" s="549"/>
    </row>
    <row r="57" spans="1:18" ht="30.75" x14ac:dyDescent="0.5">
      <c r="A57" s="551" t="s">
        <v>52</v>
      </c>
      <c r="B57" s="570">
        <f t="shared" si="1"/>
        <v>1.388888888888884E-3</v>
      </c>
      <c r="C57" s="567">
        <v>0.36499999999999999</v>
      </c>
      <c r="D57" s="556">
        <v>0.35486111111111113</v>
      </c>
      <c r="E57" s="1732">
        <v>0.39652777777777776</v>
      </c>
      <c r="F57" s="553">
        <v>0.43819444444444444</v>
      </c>
      <c r="G57" s="553">
        <v>0.47986111111111113</v>
      </c>
      <c r="H57" s="553">
        <v>0.52152777777777781</v>
      </c>
      <c r="I57" s="553">
        <v>0.5625</v>
      </c>
      <c r="J57" s="553">
        <v>0.60416666666666663</v>
      </c>
      <c r="K57" s="553">
        <v>0.64652777777777781</v>
      </c>
      <c r="L57" s="554">
        <v>0.68819444444444444</v>
      </c>
      <c r="M57" s="554">
        <v>0.72986111111111107</v>
      </c>
      <c r="N57" s="554">
        <v>0.77152777777777781</v>
      </c>
      <c r="O57" s="554">
        <v>0.81319444444444444</v>
      </c>
      <c r="P57" s="554">
        <v>0.8569444444444444</v>
      </c>
      <c r="Q57" s="555">
        <v>0.89861111111111114</v>
      </c>
      <c r="R57" s="549"/>
    </row>
    <row r="58" spans="1:18" ht="30.75" x14ac:dyDescent="0.5">
      <c r="A58" s="551" t="s">
        <v>51</v>
      </c>
      <c r="B58" s="570">
        <f t="shared" si="1"/>
        <v>1.388888888888884E-3</v>
      </c>
      <c r="C58" s="567">
        <v>0.5</v>
      </c>
      <c r="D58" s="556">
        <v>0.35625000000000001</v>
      </c>
      <c r="E58" s="1732">
        <v>0.39791666666666664</v>
      </c>
      <c r="F58" s="553">
        <v>0.43958333333333333</v>
      </c>
      <c r="G58" s="553">
        <v>0.48125000000000001</v>
      </c>
      <c r="H58" s="553">
        <v>0.5229166666666667</v>
      </c>
      <c r="I58" s="553">
        <v>0.56388888888888888</v>
      </c>
      <c r="J58" s="553">
        <v>0.60555555555555551</v>
      </c>
      <c r="K58" s="553">
        <v>0.6479166666666667</v>
      </c>
      <c r="L58" s="554">
        <v>0.68958333333333333</v>
      </c>
      <c r="M58" s="554">
        <v>0.73124999999999996</v>
      </c>
      <c r="N58" s="554">
        <v>0.7729166666666667</v>
      </c>
      <c r="O58" s="554">
        <v>0.81458333333333333</v>
      </c>
      <c r="P58" s="554">
        <v>0.85833333333333328</v>
      </c>
      <c r="Q58" s="555">
        <v>0.9</v>
      </c>
      <c r="R58" s="549"/>
    </row>
    <row r="59" spans="1:18" ht="30.75" x14ac:dyDescent="0.5">
      <c r="A59" s="551" t="s">
        <v>25</v>
      </c>
      <c r="B59" s="570">
        <f t="shared" si="1"/>
        <v>2.0833333333333259E-3</v>
      </c>
      <c r="C59" s="567">
        <v>0.50600000000000001</v>
      </c>
      <c r="D59" s="556">
        <v>0.35833333333333334</v>
      </c>
      <c r="E59" s="1732">
        <v>0.4</v>
      </c>
      <c r="F59" s="553">
        <v>0.44166666666666665</v>
      </c>
      <c r="G59" s="553">
        <v>0.48333333333333334</v>
      </c>
      <c r="H59" s="553">
        <v>0.52500000000000002</v>
      </c>
      <c r="I59" s="553">
        <v>0.56597222222222221</v>
      </c>
      <c r="J59" s="553">
        <v>0.60763888888888884</v>
      </c>
      <c r="K59" s="553">
        <v>0.65</v>
      </c>
      <c r="L59" s="554">
        <v>0.69166666666666665</v>
      </c>
      <c r="M59" s="554">
        <v>0.73333333333333328</v>
      </c>
      <c r="N59" s="554">
        <v>0.77500000000000002</v>
      </c>
      <c r="O59" s="554">
        <v>0.81666666666666665</v>
      </c>
      <c r="P59" s="554">
        <v>0.86041666666666672</v>
      </c>
      <c r="Q59" s="555">
        <v>0.90208333333333335</v>
      </c>
      <c r="R59" s="549"/>
    </row>
    <row r="60" spans="1:18" ht="30.75" x14ac:dyDescent="0.5">
      <c r="A60" s="551" t="s">
        <v>24</v>
      </c>
      <c r="B60" s="570">
        <f t="shared" si="1"/>
        <v>1.388888888888884E-3</v>
      </c>
      <c r="C60" s="567">
        <v>0.35099999999999998</v>
      </c>
      <c r="D60" s="556">
        <v>0.35972222222222222</v>
      </c>
      <c r="E60" s="1732">
        <v>0.40138888888888891</v>
      </c>
      <c r="F60" s="553">
        <v>0.44305555555555554</v>
      </c>
      <c r="G60" s="553">
        <v>0.48472222222222222</v>
      </c>
      <c r="H60" s="553">
        <v>0.52638888888888891</v>
      </c>
      <c r="I60" s="553">
        <v>0.56736111111111109</v>
      </c>
      <c r="J60" s="553">
        <v>0.60902777777777772</v>
      </c>
      <c r="K60" s="553">
        <v>0.65138888888888891</v>
      </c>
      <c r="L60" s="554">
        <v>0.69305555555555554</v>
      </c>
      <c r="M60" s="554">
        <v>0.73472222222222228</v>
      </c>
      <c r="N60" s="554">
        <v>0.77638888888888891</v>
      </c>
      <c r="O60" s="554">
        <v>0.81805555555555554</v>
      </c>
      <c r="P60" s="554">
        <v>0.8618055555555556</v>
      </c>
      <c r="Q60" s="555">
        <v>0.90347222222222223</v>
      </c>
      <c r="R60" s="549"/>
    </row>
    <row r="61" spans="1:18" ht="30.75" x14ac:dyDescent="0.5">
      <c r="A61" s="551" t="s">
        <v>23</v>
      </c>
      <c r="B61" s="570">
        <f t="shared" si="1"/>
        <v>6.9444444444444198E-4</v>
      </c>
      <c r="C61" s="567">
        <v>0.36299999999999999</v>
      </c>
      <c r="D61" s="556">
        <v>0.36041666666666666</v>
      </c>
      <c r="E61" s="1732">
        <v>0.40208333333333335</v>
      </c>
      <c r="F61" s="553">
        <v>0.44374999999999998</v>
      </c>
      <c r="G61" s="553">
        <v>0.48541666666666666</v>
      </c>
      <c r="H61" s="553">
        <v>0.52708333333333335</v>
      </c>
      <c r="I61" s="553">
        <v>0.56805555555555554</v>
      </c>
      <c r="J61" s="553">
        <v>0.60972222222222228</v>
      </c>
      <c r="K61" s="553">
        <v>0.65208333333333335</v>
      </c>
      <c r="L61" s="554">
        <v>0.69374999999999998</v>
      </c>
      <c r="M61" s="554">
        <v>0.73541666666666672</v>
      </c>
      <c r="N61" s="554">
        <v>0.77708333333333335</v>
      </c>
      <c r="O61" s="554">
        <v>0.81874999999999998</v>
      </c>
      <c r="P61" s="554">
        <v>0.86250000000000004</v>
      </c>
      <c r="Q61" s="555">
        <v>0.90416666666666667</v>
      </c>
      <c r="R61" s="549"/>
    </row>
    <row r="62" spans="1:18" ht="30.75" x14ac:dyDescent="0.5">
      <c r="A62" s="551" t="s">
        <v>22</v>
      </c>
      <c r="B62" s="570">
        <f t="shared" si="1"/>
        <v>6.9444444444444198E-4</v>
      </c>
      <c r="C62" s="567">
        <v>0.75</v>
      </c>
      <c r="D62" s="556">
        <v>0.3611111111111111</v>
      </c>
      <c r="E62" s="553">
        <v>0.40277777777777779</v>
      </c>
      <c r="F62" s="553">
        <v>0.44444444444444442</v>
      </c>
      <c r="G62" s="553">
        <v>0.4861111111111111</v>
      </c>
      <c r="H62" s="553">
        <v>0.52777777777777779</v>
      </c>
      <c r="I62" s="553">
        <v>0.56874999999999998</v>
      </c>
      <c r="J62" s="553">
        <v>0.61041666666666672</v>
      </c>
      <c r="K62" s="553">
        <v>0.65277777777777779</v>
      </c>
      <c r="L62" s="554">
        <v>0.69444444444444442</v>
      </c>
      <c r="M62" s="554">
        <v>0.73611111111111116</v>
      </c>
      <c r="N62" s="554">
        <v>0.77777777777777779</v>
      </c>
      <c r="O62" s="554">
        <v>0.81944444444444442</v>
      </c>
      <c r="P62" s="554">
        <v>0.86319444444444449</v>
      </c>
      <c r="Q62" s="555">
        <v>0.90486111111111112</v>
      </c>
      <c r="R62" s="549"/>
    </row>
    <row r="63" spans="1:18" ht="30.75" x14ac:dyDescent="0.5">
      <c r="A63" s="551" t="s">
        <v>36</v>
      </c>
      <c r="B63" s="570">
        <f t="shared" si="1"/>
        <v>6.9444444444444198E-4</v>
      </c>
      <c r="C63" s="567">
        <v>0.314</v>
      </c>
      <c r="D63" s="556">
        <v>0.36180555555555555</v>
      </c>
      <c r="E63" s="553">
        <v>0.40347222222222223</v>
      </c>
      <c r="F63" s="553">
        <v>0.44513888888888886</v>
      </c>
      <c r="G63" s="553">
        <v>0.48680555555555555</v>
      </c>
      <c r="H63" s="553">
        <v>0.52847222222222223</v>
      </c>
      <c r="I63" s="553">
        <v>0.56944444444444442</v>
      </c>
      <c r="J63" s="553">
        <v>0.61111111111111116</v>
      </c>
      <c r="K63" s="553">
        <v>0.65347222222222223</v>
      </c>
      <c r="L63" s="554">
        <v>0.69513888888888886</v>
      </c>
      <c r="M63" s="554">
        <v>0.7368055555555556</v>
      </c>
      <c r="N63" s="554">
        <v>0.77847222222222223</v>
      </c>
      <c r="O63" s="554">
        <v>0.82013888888888886</v>
      </c>
      <c r="P63" s="554">
        <v>0.86388888888888893</v>
      </c>
      <c r="Q63" s="555">
        <v>0.90555555555555556</v>
      </c>
      <c r="R63" s="549"/>
    </row>
    <row r="64" spans="1:18" ht="30.75" x14ac:dyDescent="0.5">
      <c r="A64" s="551" t="s">
        <v>37</v>
      </c>
      <c r="B64" s="570">
        <f t="shared" si="1"/>
        <v>1.388888888888884E-3</v>
      </c>
      <c r="C64" s="567">
        <v>0.433</v>
      </c>
      <c r="D64" s="556">
        <v>0.36319444444444443</v>
      </c>
      <c r="E64" s="553">
        <v>0.40486111111111112</v>
      </c>
      <c r="F64" s="553">
        <v>0.4465277777777778</v>
      </c>
      <c r="G64" s="553">
        <v>0.48819444444444443</v>
      </c>
      <c r="H64" s="553">
        <v>0.52986111111111112</v>
      </c>
      <c r="I64" s="553">
        <v>0.5708333333333333</v>
      </c>
      <c r="J64" s="553">
        <v>0.61250000000000004</v>
      </c>
      <c r="K64" s="553">
        <v>0.65486111111111112</v>
      </c>
      <c r="L64" s="554">
        <v>0.69652777777777775</v>
      </c>
      <c r="M64" s="554">
        <v>0.73819444444444449</v>
      </c>
      <c r="N64" s="554">
        <v>0.77986111111111112</v>
      </c>
      <c r="O64" s="554">
        <v>0.82152777777777775</v>
      </c>
      <c r="P64" s="554">
        <v>0.86527777777777781</v>
      </c>
      <c r="Q64" s="555">
        <v>0.90694444444444444</v>
      </c>
      <c r="R64" s="549"/>
    </row>
    <row r="65" spans="1:35" ht="30.75" x14ac:dyDescent="0.5">
      <c r="A65" s="551" t="s">
        <v>20</v>
      </c>
      <c r="B65" s="570">
        <f t="shared" si="1"/>
        <v>2.0833333333333259E-3</v>
      </c>
      <c r="C65" s="567">
        <v>0.63400000000000001</v>
      </c>
      <c r="D65" s="556">
        <v>0.36527777777777776</v>
      </c>
      <c r="E65" s="553">
        <v>0.40694444444444444</v>
      </c>
      <c r="F65" s="553">
        <v>0.44861111111111113</v>
      </c>
      <c r="G65" s="553">
        <v>0.49027777777777776</v>
      </c>
      <c r="H65" s="553">
        <v>0.53194444444444444</v>
      </c>
      <c r="I65" s="553">
        <v>0.57291666666666663</v>
      </c>
      <c r="J65" s="553">
        <v>0.61458333333333337</v>
      </c>
      <c r="K65" s="553">
        <v>0.65694444444444444</v>
      </c>
      <c r="L65" s="554">
        <v>0.69861111111111107</v>
      </c>
      <c r="M65" s="554">
        <v>0.74027777777777781</v>
      </c>
      <c r="N65" s="554">
        <v>0.78194444444444444</v>
      </c>
      <c r="O65" s="554">
        <v>0.82361111111111107</v>
      </c>
      <c r="P65" s="554">
        <v>0.86736111111111114</v>
      </c>
      <c r="Q65" s="555">
        <v>0.90902777777777777</v>
      </c>
      <c r="R65" s="549"/>
    </row>
    <row r="66" spans="1:35" ht="30.75" x14ac:dyDescent="0.5">
      <c r="A66" s="551" t="s">
        <v>19</v>
      </c>
      <c r="B66" s="570">
        <f t="shared" si="1"/>
        <v>1.388888888888884E-3</v>
      </c>
      <c r="C66" s="567">
        <v>0.376</v>
      </c>
      <c r="D66" s="556">
        <v>0.36666666666666664</v>
      </c>
      <c r="E66" s="553">
        <v>0.40833333333333333</v>
      </c>
      <c r="F66" s="553">
        <v>0.45</v>
      </c>
      <c r="G66" s="553">
        <v>0.49166666666666664</v>
      </c>
      <c r="H66" s="553">
        <v>0.53333333333333333</v>
      </c>
      <c r="I66" s="553">
        <v>0.57430555555555551</v>
      </c>
      <c r="J66" s="553">
        <v>0.61597222222222225</v>
      </c>
      <c r="K66" s="553">
        <v>0.65833333333333333</v>
      </c>
      <c r="L66" s="554">
        <v>0.7</v>
      </c>
      <c r="M66" s="554">
        <v>0.7416666666666667</v>
      </c>
      <c r="N66" s="554">
        <v>0.78333333333333333</v>
      </c>
      <c r="O66" s="554">
        <v>0.82499999999999996</v>
      </c>
      <c r="P66" s="554">
        <v>0.86875000000000002</v>
      </c>
      <c r="Q66" s="555">
        <v>0.91041666666666665</v>
      </c>
      <c r="R66" s="549"/>
    </row>
    <row r="67" spans="1:35" ht="30.75" x14ac:dyDescent="0.5">
      <c r="A67" s="551" t="s">
        <v>18</v>
      </c>
      <c r="B67" s="570">
        <f t="shared" si="1"/>
        <v>6.9444444444449749E-4</v>
      </c>
      <c r="C67" s="567">
        <v>0.34499999999999997</v>
      </c>
      <c r="D67" s="556">
        <v>0.36736111111111114</v>
      </c>
      <c r="E67" s="553">
        <v>0.40902777777777777</v>
      </c>
      <c r="F67" s="553">
        <v>0.45069444444444445</v>
      </c>
      <c r="G67" s="553">
        <v>0.49236111111111114</v>
      </c>
      <c r="H67" s="553">
        <v>0.53402777777777777</v>
      </c>
      <c r="I67" s="553">
        <v>0.5756944444444444</v>
      </c>
      <c r="J67" s="553">
        <v>0.61736111111111114</v>
      </c>
      <c r="K67" s="553">
        <v>0.65902777777777777</v>
      </c>
      <c r="L67" s="554">
        <v>0.7006944444444444</v>
      </c>
      <c r="M67" s="554">
        <v>0.74236111111111114</v>
      </c>
      <c r="N67" s="554">
        <v>0.78402777777777777</v>
      </c>
      <c r="O67" s="554">
        <v>0.8256944444444444</v>
      </c>
      <c r="P67" s="554">
        <v>0.86944444444444446</v>
      </c>
      <c r="Q67" s="555">
        <v>0.91111111111111109</v>
      </c>
      <c r="R67" s="549"/>
    </row>
    <row r="68" spans="1:35" ht="30.75" x14ac:dyDescent="0.5">
      <c r="A68" s="557" t="s">
        <v>16</v>
      </c>
      <c r="B68" s="571">
        <f>SUM(D68-D67)</f>
        <v>1.388888888888884E-3</v>
      </c>
      <c r="C68" s="568">
        <v>0.34799999999999998</v>
      </c>
      <c r="D68" s="558">
        <v>0.36875000000000002</v>
      </c>
      <c r="E68" s="651">
        <v>0.41041666666666665</v>
      </c>
      <c r="F68" s="651">
        <v>0.45208333333333334</v>
      </c>
      <c r="G68" s="651">
        <v>0.49375000000000002</v>
      </c>
      <c r="H68" s="651">
        <v>0.53541666666666665</v>
      </c>
      <c r="I68" s="651">
        <v>0.57708333333333328</v>
      </c>
      <c r="J68" s="651">
        <v>0.61875000000000002</v>
      </c>
      <c r="K68" s="651">
        <v>0.66041666666666665</v>
      </c>
      <c r="L68" s="559">
        <v>0.70208333333333328</v>
      </c>
      <c r="M68" s="559">
        <v>0.74375000000000002</v>
      </c>
      <c r="N68" s="559">
        <v>0.78541666666666665</v>
      </c>
      <c r="O68" s="559">
        <v>0.82638888888888884</v>
      </c>
      <c r="P68" s="559">
        <v>0.87083333333333335</v>
      </c>
      <c r="Q68" s="560">
        <v>0.91249999999999998</v>
      </c>
      <c r="R68" s="549"/>
    </row>
    <row r="69" spans="1:35" ht="24" x14ac:dyDescent="0.4">
      <c r="A69" s="207"/>
      <c r="B69" s="353" t="s">
        <v>38</v>
      </c>
      <c r="C69" s="422">
        <f>SUM(C19:C68)</f>
        <v>22.748999999999995</v>
      </c>
      <c r="D69" s="423">
        <f>D68-D19</f>
        <v>5.1388888888888928E-2</v>
      </c>
      <c r="E69" s="667">
        <f t="shared" ref="E69:Q69" si="2">E68-E19</f>
        <v>5.1388888888888873E-2</v>
      </c>
      <c r="F69" s="667">
        <f t="shared" si="2"/>
        <v>5.1388888888888873E-2</v>
      </c>
      <c r="G69" s="667">
        <f t="shared" si="2"/>
        <v>5.1388888888888928E-2</v>
      </c>
      <c r="H69" s="667">
        <f t="shared" si="2"/>
        <v>5.1388888888888873E-2</v>
      </c>
      <c r="I69" s="667">
        <f t="shared" si="2"/>
        <v>5.1388888888888817E-2</v>
      </c>
      <c r="J69" s="667">
        <f t="shared" si="2"/>
        <v>5.1388888888888928E-2</v>
      </c>
      <c r="K69" s="393">
        <f t="shared" si="2"/>
        <v>5.1388888888888928E-2</v>
      </c>
      <c r="L69" s="393">
        <f t="shared" si="2"/>
        <v>5.1388888888888817E-2</v>
      </c>
      <c r="M69" s="393">
        <f t="shared" si="2"/>
        <v>5.1388888888888928E-2</v>
      </c>
      <c r="N69" s="393">
        <f t="shared" si="2"/>
        <v>5.1388888888888928E-2</v>
      </c>
      <c r="O69" s="393">
        <v>5.1388888888888887E-2</v>
      </c>
      <c r="P69" s="393">
        <f t="shared" si="2"/>
        <v>5.1388888888888928E-2</v>
      </c>
      <c r="Q69" s="394">
        <f t="shared" si="2"/>
        <v>5.1388888888888817E-2</v>
      </c>
    </row>
    <row r="71" spans="1:35" ht="21" x14ac:dyDescent="0.35">
      <c r="D71" s="337">
        <v>23</v>
      </c>
      <c r="E71" s="337">
        <v>23</v>
      </c>
      <c r="F71" s="337">
        <v>23</v>
      </c>
      <c r="G71" s="337">
        <v>23</v>
      </c>
      <c r="H71" s="337">
        <v>23</v>
      </c>
      <c r="I71" s="337">
        <v>23</v>
      </c>
      <c r="J71" s="337">
        <v>23</v>
      </c>
      <c r="K71" s="337">
        <v>23</v>
      </c>
      <c r="L71" s="337">
        <v>23</v>
      </c>
      <c r="M71" s="337">
        <v>23</v>
      </c>
      <c r="N71" s="337">
        <v>23</v>
      </c>
      <c r="O71" s="337">
        <v>23</v>
      </c>
      <c r="P71" s="337">
        <v>23</v>
      </c>
      <c r="Q71" s="337">
        <v>23</v>
      </c>
      <c r="R71" s="421">
        <f>SUM(D71:Q71)</f>
        <v>322</v>
      </c>
    </row>
    <row r="73" spans="1:35" ht="18.75" x14ac:dyDescent="0.3">
      <c r="A73" s="182" t="s">
        <v>39</v>
      </c>
      <c r="B73" s="30"/>
      <c r="C73" s="30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O73" s="205" t="s">
        <v>40</v>
      </c>
      <c r="P73" s="205"/>
      <c r="Q73" s="201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30"/>
      <c r="AE73" s="30"/>
      <c r="AF73" s="30"/>
      <c r="AG73" s="31"/>
      <c r="AH73" s="31"/>
      <c r="AI73" s="11"/>
    </row>
    <row r="74" spans="1:35" ht="18.75" x14ac:dyDescent="0.3">
      <c r="A74" s="30" t="s">
        <v>41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85"/>
      <c r="M74" s="185"/>
      <c r="O74" s="188" t="s">
        <v>42</v>
      </c>
      <c r="P74" s="188"/>
      <c r="Q74" s="201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30"/>
      <c r="AE74" s="30"/>
      <c r="AF74" s="30"/>
      <c r="AG74" s="31"/>
      <c r="AH74" s="31"/>
      <c r="AI74" s="11"/>
    </row>
    <row r="75" spans="1:35" ht="18.75" x14ac:dyDescent="0.3">
      <c r="A75" s="30" t="s">
        <v>43</v>
      </c>
      <c r="B75" s="182"/>
      <c r="C75" s="182"/>
      <c r="D75" s="182"/>
      <c r="E75" s="182"/>
      <c r="F75" s="182"/>
      <c r="G75" s="30"/>
      <c r="H75" s="30"/>
      <c r="I75" s="30"/>
      <c r="J75" s="30"/>
      <c r="K75" s="30"/>
      <c r="L75" s="30"/>
      <c r="M75" s="30"/>
      <c r="O75" s="188" t="s">
        <v>44</v>
      </c>
      <c r="P75" s="188"/>
      <c r="Q75" s="201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1"/>
      <c r="AH75" s="31"/>
      <c r="AI75" s="11"/>
    </row>
    <row r="76" spans="1:35" ht="18.75" x14ac:dyDescent="0.3">
      <c r="A76" s="30" t="s">
        <v>45</v>
      </c>
      <c r="B76" s="182"/>
      <c r="C76" s="182"/>
      <c r="D76" s="182"/>
      <c r="E76" s="182"/>
      <c r="F76" s="182"/>
      <c r="G76" s="30"/>
      <c r="H76" s="30"/>
      <c r="I76" s="30"/>
      <c r="J76" s="30"/>
      <c r="K76" s="30"/>
      <c r="L76" s="30"/>
      <c r="M76" s="30"/>
      <c r="O76" s="189" t="s">
        <v>46</v>
      </c>
      <c r="P76" s="189"/>
      <c r="Q76" s="201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1"/>
      <c r="AH76" s="31"/>
      <c r="AI76" s="11"/>
    </row>
  </sheetData>
  <mergeCells count="3">
    <mergeCell ref="C18:Q18"/>
    <mergeCell ref="A8:Q8"/>
    <mergeCell ref="A11:Q11"/>
  </mergeCells>
  <pageMargins left="0.7" right="0.7" top="0.75" bottom="0.75" header="0.3" footer="0.3"/>
  <pageSetup paperSize="9" scale="2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V88"/>
  <sheetViews>
    <sheetView topLeftCell="A34" zoomScale="40" zoomScaleNormal="40" workbookViewId="0">
      <selection activeCell="X41" sqref="X41"/>
    </sheetView>
  </sheetViews>
  <sheetFormatPr defaultRowHeight="15" x14ac:dyDescent="0.25"/>
  <cols>
    <col min="1" max="1" width="40.28515625" customWidth="1"/>
    <col min="5" max="5" width="13.5703125" customWidth="1"/>
    <col min="6" max="6" width="20.140625" customWidth="1"/>
    <col min="7" max="7" width="20.42578125" customWidth="1"/>
    <col min="8" max="8" width="11.140625" customWidth="1"/>
    <col min="9" max="9" width="14.28515625" customWidth="1"/>
    <col min="10" max="10" width="40.140625" customWidth="1"/>
    <col min="11" max="11" width="18.42578125" customWidth="1"/>
    <col min="12" max="13" width="16.7109375" customWidth="1"/>
    <col min="15" max="15" width="11.7109375" customWidth="1"/>
    <col min="18" max="18" width="14.140625" customWidth="1"/>
    <col min="19" max="19" width="12" customWidth="1"/>
  </cols>
  <sheetData>
    <row r="1" spans="1:22" ht="21" x14ac:dyDescent="0.35">
      <c r="A1" s="1607" t="s">
        <v>0</v>
      </c>
      <c r="B1" s="1607"/>
      <c r="C1" s="1607"/>
      <c r="D1" s="1607"/>
      <c r="E1" s="1607"/>
      <c r="F1" s="1614"/>
      <c r="G1" s="1614"/>
      <c r="H1" s="1614"/>
      <c r="I1" s="1614"/>
      <c r="J1" s="1614"/>
      <c r="K1" s="1614"/>
      <c r="L1" s="1614"/>
      <c r="M1" s="1614"/>
      <c r="N1" s="52"/>
      <c r="O1" s="52"/>
      <c r="P1" s="1607"/>
      <c r="Q1" s="1607"/>
      <c r="R1" s="1607"/>
      <c r="S1" s="32" t="s">
        <v>1</v>
      </c>
      <c r="T1" s="32"/>
    </row>
    <row r="2" spans="1:22" ht="21" x14ac:dyDescent="0.35">
      <c r="A2" s="1607" t="s">
        <v>2</v>
      </c>
      <c r="B2" s="1607"/>
      <c r="C2" s="1607"/>
      <c r="D2" s="1607"/>
      <c r="E2" s="1607"/>
      <c r="F2" s="1614"/>
      <c r="G2" s="1614"/>
      <c r="H2" s="1614"/>
      <c r="I2" s="1614"/>
      <c r="J2" s="1614"/>
      <c r="K2" s="1614"/>
      <c r="L2" s="1614"/>
      <c r="M2" s="1614"/>
      <c r="N2" s="52"/>
      <c r="O2" s="52"/>
      <c r="P2" s="1607"/>
      <c r="Q2" s="1609"/>
      <c r="R2" s="1635" t="s">
        <v>3</v>
      </c>
      <c r="S2" s="33"/>
      <c r="T2" s="33"/>
    </row>
    <row r="3" spans="1:22" ht="21" x14ac:dyDescent="0.35">
      <c r="A3" s="1607" t="s">
        <v>4</v>
      </c>
      <c r="B3" s="1607"/>
      <c r="C3" s="1607"/>
      <c r="D3" s="1607"/>
      <c r="E3" s="1607"/>
      <c r="F3" s="1614"/>
      <c r="G3" s="1614"/>
      <c r="H3" s="1614"/>
      <c r="I3" s="1614"/>
      <c r="J3" s="1614"/>
      <c r="K3" s="1614"/>
      <c r="L3" s="1614"/>
      <c r="M3" s="1614"/>
      <c r="N3" s="52"/>
      <c r="O3" s="52"/>
      <c r="P3" s="1607"/>
      <c r="Q3" s="1611"/>
      <c r="R3" s="1611"/>
      <c r="S3" s="34" t="s">
        <v>5</v>
      </c>
      <c r="T3" s="34"/>
      <c r="U3" s="16"/>
      <c r="V3" s="16"/>
    </row>
    <row r="4" spans="1:22" ht="21" x14ac:dyDescent="0.35">
      <c r="A4" s="52"/>
      <c r="B4" s="52"/>
      <c r="C4" s="52"/>
      <c r="D4" s="52"/>
      <c r="E4" s="52"/>
      <c r="F4" s="52"/>
      <c r="G4" s="52"/>
      <c r="H4" s="52"/>
      <c r="I4" s="52"/>
      <c r="J4" s="1614"/>
      <c r="K4" s="1614"/>
      <c r="L4" s="1614"/>
      <c r="M4" s="1614"/>
      <c r="N4" s="52"/>
      <c r="O4" s="52"/>
      <c r="P4" s="1607"/>
      <c r="Q4" s="1607"/>
      <c r="R4" s="1607"/>
      <c r="S4" s="32" t="s">
        <v>6</v>
      </c>
      <c r="T4" s="32"/>
    </row>
    <row r="5" spans="1:22" ht="21" x14ac:dyDescent="0.35">
      <c r="A5" s="52"/>
      <c r="B5" s="1631"/>
      <c r="C5" s="1631"/>
      <c r="D5" s="1631"/>
      <c r="E5" s="52"/>
      <c r="F5" s="52"/>
      <c r="G5" s="52"/>
      <c r="H5" s="52"/>
      <c r="I5" s="52"/>
      <c r="J5" s="1614"/>
      <c r="K5" s="1614"/>
      <c r="L5" s="1614"/>
      <c r="M5" s="1614"/>
      <c r="N5" s="1614"/>
      <c r="O5" s="52"/>
      <c r="P5" s="52"/>
      <c r="Q5" s="52"/>
      <c r="R5" s="52"/>
      <c r="S5" s="34" t="s">
        <v>65</v>
      </c>
      <c r="T5" s="34"/>
    </row>
    <row r="6" spans="1:22" ht="21" x14ac:dyDescent="0.35">
      <c r="A6" s="52"/>
      <c r="B6" s="1631"/>
      <c r="C6" s="1631"/>
      <c r="D6" s="1631"/>
      <c r="E6" s="52"/>
      <c r="F6" s="52"/>
      <c r="G6" s="52"/>
      <c r="H6" s="52"/>
      <c r="I6" s="52"/>
      <c r="J6" s="1614"/>
      <c r="K6" s="1614"/>
      <c r="L6" s="1614"/>
      <c r="M6" s="1614"/>
      <c r="N6" s="52"/>
      <c r="O6" s="52"/>
      <c r="P6" s="1614"/>
      <c r="Q6" s="1612"/>
      <c r="R6" s="1612"/>
      <c r="S6" s="35" t="s">
        <v>8</v>
      </c>
      <c r="T6" s="35"/>
    </row>
    <row r="7" spans="1:22" ht="18.75" x14ac:dyDescent="0.3">
      <c r="A7" s="49"/>
      <c r="B7" s="38"/>
      <c r="C7" s="38"/>
      <c r="D7" s="38"/>
      <c r="E7" s="49"/>
      <c r="F7" s="49"/>
      <c r="G7" s="49"/>
      <c r="H7" s="49"/>
      <c r="I7" s="49"/>
      <c r="J7" s="49"/>
      <c r="K7" s="34"/>
      <c r="L7" s="34"/>
      <c r="M7" s="34"/>
      <c r="N7" s="35"/>
      <c r="O7" s="49"/>
      <c r="P7" s="34"/>
      <c r="Q7" s="34"/>
      <c r="R7" s="35"/>
      <c r="S7" s="35"/>
      <c r="T7" s="35"/>
    </row>
    <row r="8" spans="1:22" ht="33" x14ac:dyDescent="0.25">
      <c r="A8" s="1503" t="s">
        <v>66</v>
      </c>
      <c r="B8" s="1503"/>
      <c r="C8" s="1503"/>
      <c r="D8" s="1503"/>
      <c r="E8" s="1503"/>
      <c r="F8" s="1503"/>
      <c r="G8" s="1503"/>
      <c r="H8" s="1503"/>
      <c r="I8" s="1503"/>
      <c r="J8" s="1503"/>
      <c r="K8" s="1503"/>
      <c r="L8" s="1503"/>
      <c r="M8" s="1503"/>
      <c r="N8" s="1503"/>
      <c r="O8" s="1503"/>
      <c r="P8" s="757"/>
    </row>
    <row r="9" spans="1:22" ht="33" x14ac:dyDescent="0.25">
      <c r="A9" s="1502" t="s">
        <v>67</v>
      </c>
      <c r="B9" s="1502"/>
      <c r="C9" s="1502"/>
      <c r="D9" s="1502"/>
      <c r="E9" s="1502"/>
      <c r="F9" s="1502"/>
      <c r="G9" s="1502"/>
      <c r="H9" s="1502"/>
      <c r="I9" s="1502"/>
      <c r="J9" s="1502"/>
      <c r="K9" s="1502"/>
      <c r="L9" s="1502"/>
      <c r="M9" s="1502"/>
      <c r="N9" s="1502"/>
      <c r="O9" s="1502"/>
      <c r="P9" s="1502"/>
    </row>
    <row r="10" spans="1:22" ht="34.5" x14ac:dyDescent="0.55000000000000004">
      <c r="A10" s="1191"/>
      <c r="B10" s="758"/>
      <c r="C10" s="758"/>
      <c r="D10" s="758"/>
      <c r="E10" s="1191"/>
      <c r="F10" s="1191"/>
      <c r="G10" s="1191"/>
      <c r="H10" s="1191"/>
      <c r="I10" s="1191"/>
      <c r="J10" s="1191"/>
      <c r="K10" s="1191"/>
      <c r="L10" s="1191"/>
      <c r="M10" s="1191"/>
      <c r="N10" s="1191"/>
      <c r="O10" s="1191"/>
      <c r="P10" s="759"/>
    </row>
    <row r="11" spans="1:22" ht="34.5" x14ac:dyDescent="0.55000000000000004">
      <c r="A11" s="1191"/>
      <c r="B11" s="758"/>
      <c r="C11" s="758"/>
      <c r="D11" s="758"/>
      <c r="E11" s="760"/>
      <c r="F11" s="760"/>
      <c r="G11" s="760"/>
      <c r="H11" s="760"/>
      <c r="I11" s="757" t="s">
        <v>12</v>
      </c>
      <c r="J11" s="757"/>
      <c r="K11" s="757"/>
      <c r="L11" s="757"/>
      <c r="M11" s="757"/>
      <c r="N11" s="757"/>
      <c r="O11" s="757"/>
      <c r="P11" s="757"/>
    </row>
    <row r="12" spans="1:22" ht="30.75" x14ac:dyDescent="0.3">
      <c r="A12" s="49"/>
      <c r="B12" s="38"/>
      <c r="C12" s="38"/>
      <c r="D12" s="38"/>
      <c r="F12" s="286"/>
      <c r="G12" s="286"/>
      <c r="H12" s="286"/>
      <c r="I12" s="286"/>
      <c r="J12" s="286"/>
      <c r="K12" s="286"/>
      <c r="L12" s="49"/>
      <c r="M12" s="49"/>
      <c r="N12" s="49"/>
      <c r="O12" s="49"/>
    </row>
    <row r="13" spans="1:22" ht="30.75" x14ac:dyDescent="0.3">
      <c r="A13" s="49"/>
      <c r="B13" s="38"/>
      <c r="C13" s="38"/>
      <c r="D13" s="38"/>
      <c r="F13" s="286"/>
      <c r="G13" s="286"/>
      <c r="H13" s="286"/>
      <c r="I13" s="286"/>
      <c r="J13" s="286"/>
      <c r="K13" s="286"/>
      <c r="L13" s="49"/>
      <c r="M13" s="49"/>
      <c r="N13" s="49"/>
      <c r="O13" s="49"/>
    </row>
    <row r="14" spans="1:22" ht="18.75" x14ac:dyDescent="0.3">
      <c r="A14" s="49"/>
      <c r="B14" s="38"/>
      <c r="C14" s="38"/>
      <c r="D14" s="38"/>
      <c r="E14" s="49"/>
      <c r="F14" s="49"/>
      <c r="G14" s="49"/>
      <c r="H14" s="49"/>
      <c r="I14" s="49"/>
      <c r="J14" s="37"/>
      <c r="K14" s="37"/>
      <c r="L14" s="37"/>
      <c r="M14" s="37"/>
      <c r="N14" s="49"/>
      <c r="O14" s="49"/>
      <c r="P14" s="2"/>
    </row>
    <row r="15" spans="1:22" ht="22.5" x14ac:dyDescent="0.3">
      <c r="A15" s="44" t="s">
        <v>11</v>
      </c>
      <c r="B15" s="368"/>
      <c r="F15" s="36"/>
      <c r="G15" s="36"/>
      <c r="H15" s="36"/>
      <c r="I15" s="36"/>
      <c r="J15" s="37"/>
      <c r="K15" s="37"/>
      <c r="L15" s="37"/>
      <c r="M15" s="37"/>
      <c r="N15" s="49"/>
      <c r="O15" s="49"/>
      <c r="P15" s="67"/>
    </row>
    <row r="16" spans="1:22" ht="18.75" x14ac:dyDescent="0.3">
      <c r="B16" s="49"/>
      <c r="C16" s="49"/>
      <c r="D16" s="49"/>
      <c r="E16" s="293"/>
      <c r="F16" s="293"/>
      <c r="G16" s="293"/>
      <c r="H16" s="293"/>
      <c r="I16" s="293"/>
      <c r="J16" s="293"/>
      <c r="K16" s="293"/>
      <c r="L16" s="293"/>
      <c r="M16" s="293"/>
      <c r="N16" s="59"/>
      <c r="O16" s="59"/>
      <c r="P16" s="69"/>
      <c r="Q16" s="21"/>
    </row>
    <row r="17" spans="1:17" ht="22.5" x14ac:dyDescent="0.3">
      <c r="A17" s="45" t="s">
        <v>13</v>
      </c>
      <c r="B17" s="49"/>
      <c r="C17" s="49"/>
      <c r="D17" s="49"/>
      <c r="E17" s="293"/>
      <c r="F17" s="293"/>
      <c r="G17" s="293"/>
      <c r="H17" s="293"/>
      <c r="I17" s="293"/>
      <c r="J17" s="293"/>
      <c r="K17" s="293"/>
      <c r="L17" s="293"/>
      <c r="M17" s="293"/>
      <c r="N17" s="59"/>
      <c r="O17" s="59"/>
      <c r="P17" s="69"/>
      <c r="Q17" s="21"/>
    </row>
    <row r="18" spans="1:17" ht="20.25" x14ac:dyDescent="0.3">
      <c r="A18" s="200"/>
      <c r="B18" s="49"/>
      <c r="C18" s="49"/>
      <c r="D18" s="49"/>
      <c r="E18" s="293"/>
      <c r="F18" s="293"/>
      <c r="G18" s="293"/>
      <c r="H18" s="293"/>
      <c r="I18" s="293"/>
      <c r="J18" s="293"/>
      <c r="K18" s="293"/>
      <c r="L18" s="293"/>
      <c r="M18" s="293"/>
      <c r="N18" s="59"/>
      <c r="O18" s="59"/>
      <c r="P18" s="69"/>
      <c r="Q18" s="21"/>
    </row>
    <row r="19" spans="1:17" x14ac:dyDescent="0.25">
      <c r="E19" s="295"/>
    </row>
    <row r="20" spans="1:17" ht="63" customHeight="1" x14ac:dyDescent="0.25">
      <c r="A20" s="518"/>
      <c r="B20" s="1504" t="s">
        <v>14</v>
      </c>
      <c r="C20" s="1505"/>
      <c r="D20" s="1505"/>
      <c r="E20" s="1726"/>
      <c r="F20" s="1500" t="s">
        <v>15</v>
      </c>
      <c r="G20" s="1501"/>
      <c r="H20" s="746"/>
      <c r="J20" s="1188"/>
      <c r="K20" s="1508" t="s">
        <v>15</v>
      </c>
      <c r="L20" s="1509"/>
      <c r="M20" s="1510"/>
      <c r="N20" s="1506" t="s">
        <v>14</v>
      </c>
      <c r="O20" s="1506"/>
      <c r="P20" s="1506"/>
      <c r="Q20" s="1507"/>
    </row>
    <row r="21" spans="1:17" ht="36" x14ac:dyDescent="0.55000000000000004">
      <c r="A21" s="865" t="s">
        <v>16</v>
      </c>
      <c r="B21" s="858"/>
      <c r="C21" s="859"/>
      <c r="D21" s="860">
        <v>0</v>
      </c>
      <c r="E21" s="1727">
        <v>0</v>
      </c>
      <c r="F21" s="1174">
        <v>0.39930555555555558</v>
      </c>
      <c r="G21" s="1160">
        <v>0.55902777777777779</v>
      </c>
      <c r="H21" s="1192"/>
      <c r="I21" s="3"/>
      <c r="J21" s="752" t="s">
        <v>68</v>
      </c>
      <c r="K21" s="1189">
        <v>0.44791666666666669</v>
      </c>
      <c r="L21" s="1173">
        <v>0.60069444444444442</v>
      </c>
      <c r="M21" s="1190">
        <v>0.74652777777777779</v>
      </c>
      <c r="N21" s="1027">
        <v>0</v>
      </c>
      <c r="O21" s="881">
        <v>0</v>
      </c>
      <c r="P21" s="882"/>
      <c r="Q21" s="883"/>
    </row>
    <row r="22" spans="1:17" ht="36" x14ac:dyDescent="0.55000000000000004">
      <c r="A22" s="865" t="s">
        <v>18</v>
      </c>
      <c r="B22" s="861">
        <f>SUM(F22-F21)</f>
        <v>6.9444444444444198E-4</v>
      </c>
      <c r="C22" s="94">
        <f>SUM(G22-G21)</f>
        <v>6.9444444444444198E-4</v>
      </c>
      <c r="D22" s="127">
        <v>0.30099999999999999</v>
      </c>
      <c r="E22" s="1728">
        <v>0.30099999999999999</v>
      </c>
      <c r="F22" s="1175">
        <v>0.4</v>
      </c>
      <c r="G22" s="1162">
        <v>0.55972222222222223</v>
      </c>
      <c r="H22" s="60"/>
      <c r="I22" s="3"/>
      <c r="J22" s="753" t="s">
        <v>69</v>
      </c>
      <c r="K22" s="1182">
        <v>0.44861111111111113</v>
      </c>
      <c r="L22" s="1167">
        <v>0.60138888888888886</v>
      </c>
      <c r="M22" s="1186">
        <v>0.74722222222222223</v>
      </c>
      <c r="N22" s="1025">
        <v>0.502</v>
      </c>
      <c r="O22" s="877">
        <v>0.502</v>
      </c>
      <c r="P22" s="878">
        <v>6.9444444444444447E-4</v>
      </c>
      <c r="Q22" s="884">
        <v>6.9444444444444447E-4</v>
      </c>
    </row>
    <row r="23" spans="1:17" ht="36" x14ac:dyDescent="0.55000000000000004">
      <c r="A23" s="865" t="s">
        <v>19</v>
      </c>
      <c r="B23" s="861">
        <f t="shared" ref="B23:B66" si="0">SUM(F23-F22)</f>
        <v>6.9444444444444198E-4</v>
      </c>
      <c r="C23" s="94">
        <f t="shared" ref="C23:C66" si="1">SUM(G23-G22)</f>
        <v>6.9444444444444198E-4</v>
      </c>
      <c r="D23" s="128">
        <v>0.433</v>
      </c>
      <c r="E23" s="1729">
        <v>0.433</v>
      </c>
      <c r="F23" s="1176">
        <v>0.40069444444444446</v>
      </c>
      <c r="G23" s="1163">
        <v>0.56041666666666667</v>
      </c>
      <c r="H23" s="60"/>
      <c r="I23" s="3"/>
      <c r="J23" s="753" t="s">
        <v>70</v>
      </c>
      <c r="K23" s="1182">
        <v>0.45</v>
      </c>
      <c r="L23" s="1187">
        <v>0.60277777777777775</v>
      </c>
      <c r="M23" s="1168">
        <v>0.74861111111111112</v>
      </c>
      <c r="N23" s="1025">
        <v>0.78400000000000003</v>
      </c>
      <c r="O23" s="877">
        <v>1.21</v>
      </c>
      <c r="P23" s="879" t="s">
        <v>17</v>
      </c>
      <c r="Q23" s="884">
        <v>1.3888888888888889E-3</v>
      </c>
    </row>
    <row r="24" spans="1:17" ht="36" x14ac:dyDescent="0.55000000000000004">
      <c r="A24" s="865" t="s">
        <v>20</v>
      </c>
      <c r="B24" s="861">
        <f t="shared" si="0"/>
        <v>1.388888888888884E-3</v>
      </c>
      <c r="C24" s="94">
        <f t="shared" si="1"/>
        <v>1.388888888888884E-3</v>
      </c>
      <c r="D24" s="128">
        <v>0.432</v>
      </c>
      <c r="E24" s="1729">
        <v>0.432</v>
      </c>
      <c r="F24" s="1175">
        <v>0.40208333333333335</v>
      </c>
      <c r="G24" s="1162">
        <v>0.56180555555555556</v>
      </c>
      <c r="H24" s="60"/>
      <c r="I24" s="3"/>
      <c r="J24" s="754" t="s">
        <v>71</v>
      </c>
      <c r="K24" s="1183">
        <v>0.4513888888888889</v>
      </c>
      <c r="L24" s="1154">
        <v>0.60416666666666663</v>
      </c>
      <c r="M24" s="1169">
        <v>0.75</v>
      </c>
      <c r="N24" s="1025">
        <v>0.58699999999999997</v>
      </c>
      <c r="O24" s="877">
        <v>0.58699999999999997</v>
      </c>
      <c r="P24" s="879" t="s">
        <v>17</v>
      </c>
      <c r="Q24" s="884">
        <v>1.3888888888888889E-3</v>
      </c>
    </row>
    <row r="25" spans="1:17" ht="36" x14ac:dyDescent="0.55000000000000004">
      <c r="A25" s="865" t="s">
        <v>21</v>
      </c>
      <c r="B25" s="861">
        <f t="shared" si="0"/>
        <v>6.9444444444444198E-4</v>
      </c>
      <c r="C25" s="94">
        <f t="shared" si="1"/>
        <v>6.9444444444444198E-4</v>
      </c>
      <c r="D25" s="128">
        <v>0.36299999999999999</v>
      </c>
      <c r="E25" s="1729">
        <v>0.36299999999999999</v>
      </c>
      <c r="F25" s="1176">
        <v>0.40277777777777779</v>
      </c>
      <c r="G25" s="1163">
        <v>0.5625</v>
      </c>
      <c r="H25" s="60"/>
      <c r="I25" s="3"/>
      <c r="J25" s="753" t="s">
        <v>72</v>
      </c>
      <c r="K25" s="1182">
        <v>0.45277777777777778</v>
      </c>
      <c r="L25" s="1155">
        <v>0.60555555555555551</v>
      </c>
      <c r="M25" s="1168">
        <v>0.75138888888888888</v>
      </c>
      <c r="N25" s="1025">
        <v>0.47599999999999998</v>
      </c>
      <c r="O25" s="877">
        <v>0.81200000000000006</v>
      </c>
      <c r="P25" s="879" t="s">
        <v>17</v>
      </c>
      <c r="Q25" s="884">
        <v>6.9444444444444447E-4</v>
      </c>
    </row>
    <row r="26" spans="1:17" ht="36" x14ac:dyDescent="0.55000000000000004">
      <c r="A26" s="865" t="s">
        <v>23</v>
      </c>
      <c r="B26" s="861">
        <f t="shared" si="0"/>
        <v>2.0833333333333259E-3</v>
      </c>
      <c r="C26" s="94">
        <f t="shared" si="1"/>
        <v>2.0833333333333259E-3</v>
      </c>
      <c r="D26" s="128">
        <v>1.18</v>
      </c>
      <c r="E26" s="1729">
        <v>1.18</v>
      </c>
      <c r="F26" s="1175">
        <v>0.40486111111111112</v>
      </c>
      <c r="G26" s="1162">
        <v>0.56458333333333333</v>
      </c>
      <c r="H26" s="60"/>
      <c r="I26" s="3"/>
      <c r="J26" s="754" t="s">
        <v>73</v>
      </c>
      <c r="K26" s="1183">
        <v>0.45347222222222222</v>
      </c>
      <c r="L26" s="1154">
        <v>0.60624999999999996</v>
      </c>
      <c r="M26" s="1169">
        <v>0.75208333333333333</v>
      </c>
      <c r="N26" s="1025">
        <v>0.502</v>
      </c>
      <c r="O26" s="877">
        <v>0.442</v>
      </c>
      <c r="P26" s="878">
        <v>6.9444444444444447E-4</v>
      </c>
      <c r="Q26" s="884">
        <v>6.9444444444444447E-4</v>
      </c>
    </row>
    <row r="27" spans="1:17" ht="36" x14ac:dyDescent="0.55000000000000004">
      <c r="A27" s="865" t="s">
        <v>24</v>
      </c>
      <c r="B27" s="861">
        <f t="shared" si="0"/>
        <v>6.9444444444444198E-4</v>
      </c>
      <c r="C27" s="94">
        <f t="shared" si="1"/>
        <v>6.9444444444444198E-4</v>
      </c>
      <c r="D27" s="128">
        <v>0.45300000000000001</v>
      </c>
      <c r="E27" s="1729">
        <v>0.45300000000000001</v>
      </c>
      <c r="F27" s="1176">
        <v>0.40555555555555556</v>
      </c>
      <c r="G27" s="1163">
        <v>0.56527777777777777</v>
      </c>
      <c r="H27" s="60"/>
      <c r="I27" s="3"/>
      <c r="J27" s="753" t="s">
        <v>74</v>
      </c>
      <c r="K27" s="1182">
        <v>0.45416666666666666</v>
      </c>
      <c r="L27" s="1155">
        <v>0.6069444444444444</v>
      </c>
      <c r="M27" s="1168">
        <v>0.75277777777777777</v>
      </c>
      <c r="N27" s="1025">
        <v>0.58699999999999997</v>
      </c>
      <c r="O27" s="877">
        <v>0.58699999999999997</v>
      </c>
      <c r="P27" s="878">
        <v>1.3888888888888889E-3</v>
      </c>
      <c r="Q27" s="884">
        <v>1.3888888888888889E-3</v>
      </c>
    </row>
    <row r="28" spans="1:17" ht="36" x14ac:dyDescent="0.55000000000000004">
      <c r="A28" s="865" t="s">
        <v>25</v>
      </c>
      <c r="B28" s="861">
        <f t="shared" si="0"/>
        <v>1.388888888888884E-3</v>
      </c>
      <c r="C28" s="94">
        <f t="shared" si="1"/>
        <v>1.388888888888884E-3</v>
      </c>
      <c r="D28" s="128">
        <v>0.45200000000000001</v>
      </c>
      <c r="E28" s="1729">
        <v>0.45200000000000001</v>
      </c>
      <c r="F28" s="1175">
        <v>0.40694444444444444</v>
      </c>
      <c r="G28" s="1162">
        <v>0.56666666666666665</v>
      </c>
      <c r="H28" s="60"/>
      <c r="I28" s="3"/>
      <c r="J28" s="754" t="s">
        <v>75</v>
      </c>
      <c r="K28" s="1183">
        <v>0.4548611111111111</v>
      </c>
      <c r="L28" s="1154">
        <v>0.60763888888888884</v>
      </c>
      <c r="M28" s="1169">
        <v>0.75347222222222221</v>
      </c>
      <c r="N28" s="1025">
        <v>0.47599999999999998</v>
      </c>
      <c r="O28" s="877">
        <v>0.47599999999999998</v>
      </c>
      <c r="P28" s="878">
        <v>1.3888888888888889E-3</v>
      </c>
      <c r="Q28" s="884">
        <v>1.3888888888888889E-3</v>
      </c>
    </row>
    <row r="29" spans="1:17" ht="36" x14ac:dyDescent="0.55000000000000004">
      <c r="A29" s="865" t="s">
        <v>26</v>
      </c>
      <c r="B29" s="861">
        <f t="shared" si="0"/>
        <v>1.388888888888884E-3</v>
      </c>
      <c r="C29" s="94">
        <f t="shared" si="1"/>
        <v>1.388888888888884E-3</v>
      </c>
      <c r="D29" s="128">
        <v>0.621</v>
      </c>
      <c r="E29" s="1729">
        <v>0.621</v>
      </c>
      <c r="F29" s="1176">
        <v>0.40833333333333333</v>
      </c>
      <c r="G29" s="1163">
        <v>0.56805555555555554</v>
      </c>
      <c r="H29" s="60"/>
      <c r="I29" s="3"/>
      <c r="J29" s="753" t="s">
        <v>76</v>
      </c>
      <c r="K29" s="1182">
        <v>0.45624999999999999</v>
      </c>
      <c r="L29" s="1155">
        <v>0.60902777777777772</v>
      </c>
      <c r="M29" s="1168">
        <v>0.75486111111111109</v>
      </c>
      <c r="N29" s="1025">
        <v>0.502</v>
      </c>
      <c r="O29" s="877">
        <v>0.502</v>
      </c>
      <c r="P29" s="878">
        <v>6.9444444444444447E-4</v>
      </c>
      <c r="Q29" s="884">
        <v>6.9444444444444447E-4</v>
      </c>
    </row>
    <row r="30" spans="1:17" ht="36" x14ac:dyDescent="0.55000000000000004">
      <c r="A30" s="865" t="s">
        <v>27</v>
      </c>
      <c r="B30" s="861">
        <f t="shared" si="0"/>
        <v>1.388888888888884E-3</v>
      </c>
      <c r="C30" s="94">
        <f t="shared" si="1"/>
        <v>1.388888888888884E-3</v>
      </c>
      <c r="D30" s="128">
        <v>0.63900000000000001</v>
      </c>
      <c r="E30" s="1729">
        <v>0.63900000000000001</v>
      </c>
      <c r="F30" s="1175">
        <v>0.40972222222222221</v>
      </c>
      <c r="G30" s="1162">
        <v>0.56944444444444442</v>
      </c>
      <c r="H30" s="60"/>
      <c r="I30" s="3"/>
      <c r="J30" s="754" t="s">
        <v>77</v>
      </c>
      <c r="K30" s="1183">
        <v>0.45694444444444443</v>
      </c>
      <c r="L30" s="1154">
        <v>0.60972222222222228</v>
      </c>
      <c r="M30" s="1169">
        <v>0.75555555555555554</v>
      </c>
      <c r="N30" s="1025">
        <v>0.78</v>
      </c>
      <c r="O30" s="877">
        <v>0.78</v>
      </c>
      <c r="P30" s="878">
        <v>6.9444444444444447E-4</v>
      </c>
      <c r="Q30" s="884">
        <v>6.9444444444444447E-4</v>
      </c>
    </row>
    <row r="31" spans="1:17" ht="36" x14ac:dyDescent="0.55000000000000004">
      <c r="A31" s="865" t="s">
        <v>28</v>
      </c>
      <c r="B31" s="861">
        <f t="shared" si="0"/>
        <v>1.388888888888884E-3</v>
      </c>
      <c r="C31" s="94">
        <f t="shared" si="1"/>
        <v>1.388888888888884E-3</v>
      </c>
      <c r="D31" s="128">
        <v>0.78500000000000003</v>
      </c>
      <c r="E31" s="1729">
        <v>0.78500000000000003</v>
      </c>
      <c r="F31" s="1176">
        <v>0.41111111111111109</v>
      </c>
      <c r="G31" s="1163">
        <v>0.5708333333333333</v>
      </c>
      <c r="H31" s="60"/>
      <c r="I31" s="3"/>
      <c r="J31" s="753" t="s">
        <v>78</v>
      </c>
      <c r="K31" s="1170" t="s">
        <v>17</v>
      </c>
      <c r="L31" s="1155">
        <v>0.60972222222222228</v>
      </c>
      <c r="M31" s="1171" t="s">
        <v>17</v>
      </c>
      <c r="N31" s="1025" t="s">
        <v>17</v>
      </c>
      <c r="O31" s="877">
        <v>1.2</v>
      </c>
      <c r="P31" s="878">
        <v>6.9444444444444447E-4</v>
      </c>
      <c r="Q31" s="884">
        <v>6.9444444444444447E-4</v>
      </c>
    </row>
    <row r="32" spans="1:17" ht="36" x14ac:dyDescent="0.55000000000000004">
      <c r="A32" s="865" t="s">
        <v>29</v>
      </c>
      <c r="B32" s="861">
        <f t="shared" si="0"/>
        <v>1.388888888888884E-3</v>
      </c>
      <c r="C32" s="94">
        <f t="shared" si="1"/>
        <v>1.388888888888884E-3</v>
      </c>
      <c r="D32" s="128">
        <v>0.57799999999999996</v>
      </c>
      <c r="E32" s="1729">
        <v>0.57799999999999996</v>
      </c>
      <c r="F32" s="1175">
        <v>0.41249999999999998</v>
      </c>
      <c r="G32" s="1162">
        <v>0.57222222222222219</v>
      </c>
      <c r="H32" s="60"/>
      <c r="I32" s="3"/>
      <c r="J32" s="754" t="s">
        <v>79</v>
      </c>
      <c r="K32" s="1170" t="s">
        <v>17</v>
      </c>
      <c r="L32" s="1154">
        <v>0.6118055555555556</v>
      </c>
      <c r="M32" s="1171" t="s">
        <v>17</v>
      </c>
      <c r="N32" s="1025" t="s">
        <v>17</v>
      </c>
      <c r="O32" s="877">
        <v>1.25</v>
      </c>
      <c r="P32" s="878">
        <v>1.3888888888888889E-3</v>
      </c>
      <c r="Q32" s="884">
        <v>1.3888888888888889E-3</v>
      </c>
    </row>
    <row r="33" spans="1:17" ht="36" x14ac:dyDescent="0.55000000000000004">
      <c r="A33" s="865" t="s">
        <v>30</v>
      </c>
      <c r="B33" s="861">
        <f t="shared" si="0"/>
        <v>6.9444444444444198E-4</v>
      </c>
      <c r="C33" s="94">
        <f t="shared" si="1"/>
        <v>6.9444444444444198E-4</v>
      </c>
      <c r="D33" s="128">
        <v>0.35099999999999998</v>
      </c>
      <c r="E33" s="1729">
        <v>0.35099999999999998</v>
      </c>
      <c r="F33" s="1176">
        <v>0.41319444444444442</v>
      </c>
      <c r="G33" s="1163">
        <v>0.57291666666666663</v>
      </c>
      <c r="H33" s="60"/>
      <c r="I33" s="3"/>
      <c r="J33" s="753" t="s">
        <v>80</v>
      </c>
      <c r="K33" s="1170" t="s">
        <v>17</v>
      </c>
      <c r="L33" s="1155">
        <v>0.61319444444444449</v>
      </c>
      <c r="M33" s="1171" t="s">
        <v>17</v>
      </c>
      <c r="N33" s="1025" t="s">
        <v>17</v>
      </c>
      <c r="O33" s="877">
        <v>0.89</v>
      </c>
      <c r="P33" s="878">
        <v>6.9444444444444447E-4</v>
      </c>
      <c r="Q33" s="884">
        <v>6.9444444444444447E-4</v>
      </c>
    </row>
    <row r="34" spans="1:17" ht="36" x14ac:dyDescent="0.55000000000000004">
      <c r="A34" s="866" t="s">
        <v>31</v>
      </c>
      <c r="B34" s="861">
        <f t="shared" si="0"/>
        <v>6.9444444444444198E-4</v>
      </c>
      <c r="C34" s="94">
        <f t="shared" si="1"/>
        <v>6.9444444444444198E-4</v>
      </c>
      <c r="D34" s="128">
        <v>0.33700000000000002</v>
      </c>
      <c r="E34" s="1729">
        <v>0.33700000000000002</v>
      </c>
      <c r="F34" s="1175">
        <v>0.41388888888888886</v>
      </c>
      <c r="G34" s="1162">
        <v>0.57361111111111107</v>
      </c>
      <c r="H34" s="60"/>
      <c r="I34" s="3"/>
      <c r="J34" s="754" t="s">
        <v>81</v>
      </c>
      <c r="K34" s="1170" t="s">
        <v>17</v>
      </c>
      <c r="L34" s="1337">
        <v>0.61527777777777781</v>
      </c>
      <c r="M34" s="1171" t="s">
        <v>17</v>
      </c>
      <c r="N34" s="1025" t="s">
        <v>17</v>
      </c>
      <c r="O34" s="877">
        <v>1.5</v>
      </c>
      <c r="P34" s="878">
        <v>6.9444444444444447E-4</v>
      </c>
      <c r="Q34" s="884">
        <v>6.9444444444444447E-4</v>
      </c>
    </row>
    <row r="35" spans="1:17" ht="36" x14ac:dyDescent="0.55000000000000004">
      <c r="A35" s="865" t="s">
        <v>32</v>
      </c>
      <c r="B35" s="861">
        <f t="shared" si="0"/>
        <v>6.9444444444449749E-4</v>
      </c>
      <c r="C35" s="94">
        <f t="shared" si="1"/>
        <v>6.9444444444444198E-4</v>
      </c>
      <c r="D35" s="128">
        <v>0.25</v>
      </c>
      <c r="E35" s="1729">
        <v>0.25</v>
      </c>
      <c r="F35" s="1176">
        <v>0.41458333333333336</v>
      </c>
      <c r="G35" s="1163">
        <v>0.57430555555555551</v>
      </c>
      <c r="H35" s="60"/>
      <c r="I35" s="3"/>
      <c r="J35" s="753" t="s">
        <v>80</v>
      </c>
      <c r="K35" s="1170" t="s">
        <v>17</v>
      </c>
      <c r="L35" s="1155">
        <v>0.6166666666666667</v>
      </c>
      <c r="M35" s="1171" t="s">
        <v>17</v>
      </c>
      <c r="N35" s="1025" t="s">
        <v>17</v>
      </c>
      <c r="O35" s="880">
        <v>1.2</v>
      </c>
      <c r="P35" s="879" t="s">
        <v>17</v>
      </c>
      <c r="Q35" s="885" t="s">
        <v>17</v>
      </c>
    </row>
    <row r="36" spans="1:17" ht="36" x14ac:dyDescent="0.55000000000000004">
      <c r="A36" s="865" t="s">
        <v>57</v>
      </c>
      <c r="B36" s="861">
        <f t="shared" si="0"/>
        <v>6.9444444444444198E-4</v>
      </c>
      <c r="C36" s="94">
        <f t="shared" si="1"/>
        <v>6.9444444444444198E-4</v>
      </c>
      <c r="D36" s="128">
        <v>0.41199999999999998</v>
      </c>
      <c r="E36" s="1729">
        <v>0.41199999999999998</v>
      </c>
      <c r="F36" s="1175">
        <v>0.4152777777777778</v>
      </c>
      <c r="G36" s="1162">
        <v>0.57499999999999996</v>
      </c>
      <c r="H36" s="60"/>
      <c r="I36" s="3"/>
      <c r="J36" s="754" t="s">
        <v>79</v>
      </c>
      <c r="K36" s="1170" t="s">
        <v>17</v>
      </c>
      <c r="L36" s="1154">
        <v>0.61805555555555558</v>
      </c>
      <c r="M36" s="1171" t="s">
        <v>17</v>
      </c>
      <c r="N36" s="1025" t="s">
        <v>17</v>
      </c>
      <c r="O36" s="880">
        <v>2.5</v>
      </c>
      <c r="P36" s="879" t="s">
        <v>17</v>
      </c>
      <c r="Q36" s="885" t="s">
        <v>17</v>
      </c>
    </row>
    <row r="37" spans="1:17" ht="36" x14ac:dyDescent="0.55000000000000004">
      <c r="A37" s="865" t="s">
        <v>63</v>
      </c>
      <c r="B37" s="861">
        <f t="shared" si="0"/>
        <v>6.9444444444444198E-4</v>
      </c>
      <c r="C37" s="94">
        <f t="shared" si="1"/>
        <v>6.9444444444444198E-4</v>
      </c>
      <c r="D37" s="128">
        <v>0.76</v>
      </c>
      <c r="E37" s="1729">
        <v>0.76</v>
      </c>
      <c r="F37" s="1176">
        <v>0.41597222222222224</v>
      </c>
      <c r="G37" s="1163">
        <v>0.5756944444444444</v>
      </c>
      <c r="H37" s="60"/>
      <c r="I37" s="3"/>
      <c r="J37" s="753" t="s">
        <v>78</v>
      </c>
      <c r="K37" s="1182">
        <v>0.45763888888888887</v>
      </c>
      <c r="L37" s="1155">
        <v>0.62013888888888891</v>
      </c>
      <c r="M37" s="1168">
        <v>0.75624999999999998</v>
      </c>
      <c r="N37" s="1025">
        <v>0.86499999999999999</v>
      </c>
      <c r="O37" s="877">
        <v>0.86499999999999999</v>
      </c>
      <c r="P37" s="879" t="s">
        <v>17</v>
      </c>
      <c r="Q37" s="885" t="s">
        <v>17</v>
      </c>
    </row>
    <row r="38" spans="1:17" ht="36" x14ac:dyDescent="0.55000000000000004">
      <c r="A38" s="865" t="s">
        <v>56</v>
      </c>
      <c r="B38" s="861">
        <f t="shared" si="0"/>
        <v>6.9444444444444198E-4</v>
      </c>
      <c r="C38" s="94">
        <f t="shared" si="1"/>
        <v>6.9444444444444198E-4</v>
      </c>
      <c r="D38" s="128">
        <v>0.247</v>
      </c>
      <c r="E38" s="1729">
        <v>0.247</v>
      </c>
      <c r="F38" s="1175">
        <v>0.41666666666666669</v>
      </c>
      <c r="G38" s="1162">
        <v>0.57638888888888884</v>
      </c>
      <c r="H38" s="60"/>
      <c r="I38" s="3"/>
      <c r="J38" s="754" t="s">
        <v>82</v>
      </c>
      <c r="K38" s="1183">
        <v>0.45763888888888887</v>
      </c>
      <c r="L38" s="1154">
        <v>0.62013888888888891</v>
      </c>
      <c r="M38" s="1169">
        <v>0.75624999999999998</v>
      </c>
      <c r="N38" s="1025">
        <v>0.51300000000000001</v>
      </c>
      <c r="O38" s="877">
        <v>0.51300000000000001</v>
      </c>
      <c r="P38" s="879" t="s">
        <v>17</v>
      </c>
      <c r="Q38" s="885" t="s">
        <v>17</v>
      </c>
    </row>
    <row r="39" spans="1:17" ht="36" x14ac:dyDescent="0.55000000000000004">
      <c r="A39" s="865" t="s">
        <v>55</v>
      </c>
      <c r="B39" s="861">
        <f t="shared" si="0"/>
        <v>1.388888888888884E-3</v>
      </c>
      <c r="C39" s="94">
        <f t="shared" si="1"/>
        <v>1.388888888888884E-3</v>
      </c>
      <c r="D39" s="128">
        <v>0.6</v>
      </c>
      <c r="E39" s="1729">
        <v>0.6</v>
      </c>
      <c r="F39" s="1176">
        <v>0.41805555555555557</v>
      </c>
      <c r="G39" s="1163">
        <v>0.57777777777777772</v>
      </c>
      <c r="H39" s="60"/>
      <c r="I39" s="3"/>
      <c r="J39" s="753" t="s">
        <v>83</v>
      </c>
      <c r="K39" s="1182">
        <v>0.45833333333333331</v>
      </c>
      <c r="L39" s="1155">
        <v>0.62083333333333335</v>
      </c>
      <c r="M39" s="1168">
        <v>0.75694444444444442</v>
      </c>
      <c r="N39" s="1025">
        <v>0.52400000000000002</v>
      </c>
      <c r="O39" s="877">
        <v>0.52400000000000002</v>
      </c>
      <c r="P39" s="879" t="s">
        <v>17</v>
      </c>
      <c r="Q39" s="885" t="s">
        <v>17</v>
      </c>
    </row>
    <row r="40" spans="1:17" ht="36" x14ac:dyDescent="0.55000000000000004">
      <c r="A40" s="865" t="s">
        <v>54</v>
      </c>
      <c r="B40" s="861">
        <f t="shared" si="0"/>
        <v>6.9444444444444198E-4</v>
      </c>
      <c r="C40" s="94">
        <f t="shared" si="1"/>
        <v>6.94444444444553E-4</v>
      </c>
      <c r="D40" s="128">
        <v>0.28299999999999997</v>
      </c>
      <c r="E40" s="1729">
        <v>0.28299999999999997</v>
      </c>
      <c r="F40" s="1175">
        <v>0.41875000000000001</v>
      </c>
      <c r="G40" s="1162">
        <v>0.57847222222222228</v>
      </c>
      <c r="H40" s="60"/>
      <c r="I40" s="3"/>
      <c r="J40" s="754" t="s">
        <v>84</v>
      </c>
      <c r="K40" s="1183">
        <v>0.45902777777777776</v>
      </c>
      <c r="L40" s="1154">
        <v>0.62152777777777779</v>
      </c>
      <c r="M40" s="1169">
        <v>0.75763888888888886</v>
      </c>
      <c r="N40" s="1025">
        <v>0.90900000000000003</v>
      </c>
      <c r="O40" s="877">
        <v>0.90900000000000003</v>
      </c>
      <c r="P40" s="879" t="s">
        <v>17</v>
      </c>
      <c r="Q40" s="885" t="s">
        <v>17</v>
      </c>
    </row>
    <row r="41" spans="1:17" ht="36" x14ac:dyDescent="0.55000000000000004">
      <c r="A41" s="865" t="s">
        <v>85</v>
      </c>
      <c r="B41" s="861">
        <f t="shared" si="0"/>
        <v>6.9444444444444198E-4</v>
      </c>
      <c r="C41" s="94">
        <f t="shared" si="1"/>
        <v>6.9444444444444198E-4</v>
      </c>
      <c r="D41" s="128">
        <v>0.58099999999999996</v>
      </c>
      <c r="E41" s="1729">
        <v>0.58099999999999996</v>
      </c>
      <c r="F41" s="1176">
        <v>0.41944444444444445</v>
      </c>
      <c r="G41" s="1163">
        <v>0.57916666666666672</v>
      </c>
      <c r="H41" s="60"/>
      <c r="I41" s="3"/>
      <c r="J41" s="753" t="s">
        <v>86</v>
      </c>
      <c r="K41" s="1182">
        <v>0.46041666666666664</v>
      </c>
      <c r="L41" s="1155">
        <v>0.62291666666666667</v>
      </c>
      <c r="M41" s="1168">
        <v>0.75902777777777775</v>
      </c>
      <c r="N41" s="1025">
        <v>1.54</v>
      </c>
      <c r="O41" s="877">
        <v>1.54</v>
      </c>
      <c r="P41" s="878">
        <v>0</v>
      </c>
      <c r="Q41" s="884">
        <v>0</v>
      </c>
    </row>
    <row r="42" spans="1:17" ht="36" x14ac:dyDescent="0.55000000000000004">
      <c r="A42" s="865" t="s">
        <v>87</v>
      </c>
      <c r="B42" s="861">
        <f t="shared" si="0"/>
        <v>6.9444444444444198E-4</v>
      </c>
      <c r="C42" s="94">
        <f t="shared" si="1"/>
        <v>6.9444444444444198E-4</v>
      </c>
      <c r="D42" s="128">
        <v>0.54300000000000004</v>
      </c>
      <c r="E42" s="1729">
        <v>0.54300000000000004</v>
      </c>
      <c r="F42" s="1175">
        <v>0.4201388888888889</v>
      </c>
      <c r="G42" s="1162">
        <v>0.57986111111111116</v>
      </c>
      <c r="H42" s="60"/>
      <c r="I42" s="3"/>
      <c r="J42" s="754" t="s">
        <v>88</v>
      </c>
      <c r="K42" s="1183">
        <v>0.46111111111111114</v>
      </c>
      <c r="L42" s="1154">
        <v>0.62361111111111112</v>
      </c>
      <c r="M42" s="1169">
        <v>0.75972222222222219</v>
      </c>
      <c r="N42" s="1025">
        <v>0.95199999999999996</v>
      </c>
      <c r="O42" s="877">
        <v>0.95199999999999996</v>
      </c>
      <c r="P42" s="878">
        <v>6.9444444444444447E-4</v>
      </c>
      <c r="Q42" s="884">
        <v>6.9444444444444447E-4</v>
      </c>
    </row>
    <row r="43" spans="1:17" ht="36" x14ac:dyDescent="0.55000000000000004">
      <c r="A43" s="865" t="s">
        <v>89</v>
      </c>
      <c r="B43" s="861">
        <f t="shared" si="0"/>
        <v>0</v>
      </c>
      <c r="C43" s="94">
        <f t="shared" si="1"/>
        <v>0</v>
      </c>
      <c r="D43" s="294">
        <v>0.58099999999999996</v>
      </c>
      <c r="E43" s="1730">
        <v>0.58099999999999996</v>
      </c>
      <c r="F43" s="1176">
        <v>0.4201388888888889</v>
      </c>
      <c r="G43" s="1163">
        <v>0.57986111111111116</v>
      </c>
      <c r="H43" s="60"/>
      <c r="I43" s="3"/>
      <c r="J43" s="753" t="s">
        <v>90</v>
      </c>
      <c r="K43" s="1182">
        <v>0.46111111111111114</v>
      </c>
      <c r="L43" s="1155">
        <v>0.62361111111111112</v>
      </c>
      <c r="M43" s="1168">
        <v>0.75972222222222219</v>
      </c>
      <c r="N43" s="1025">
        <v>0.6</v>
      </c>
      <c r="O43" s="877">
        <v>0.6</v>
      </c>
      <c r="P43" s="878">
        <v>6.9444444444444447E-4</v>
      </c>
      <c r="Q43" s="884">
        <v>6.9444444444444447E-4</v>
      </c>
    </row>
    <row r="44" spans="1:17" ht="36" x14ac:dyDescent="0.55000000000000004">
      <c r="A44" s="865" t="s">
        <v>91</v>
      </c>
      <c r="B44" s="861">
        <f t="shared" si="0"/>
        <v>1.388888888888884E-3</v>
      </c>
      <c r="C44" s="94">
        <f t="shared" si="1"/>
        <v>1.388888888888884E-3</v>
      </c>
      <c r="D44" s="128">
        <v>1.47</v>
      </c>
      <c r="E44" s="1729">
        <v>1.47</v>
      </c>
      <c r="F44" s="1175">
        <v>0.42152777777777778</v>
      </c>
      <c r="G44" s="1162">
        <v>0.58125000000000004</v>
      </c>
      <c r="H44" s="60"/>
      <c r="I44" s="3"/>
      <c r="J44" s="754" t="s">
        <v>89</v>
      </c>
      <c r="K44" s="1183">
        <v>0.46250000000000002</v>
      </c>
      <c r="L44" s="1154">
        <v>0.625</v>
      </c>
      <c r="M44" s="1169">
        <v>0.76111111111111107</v>
      </c>
      <c r="N44" s="1025">
        <v>1.1100000000000001</v>
      </c>
      <c r="O44" s="877">
        <v>1.1100000000000001</v>
      </c>
      <c r="P44" s="878">
        <v>1.3888888888888889E-3</v>
      </c>
      <c r="Q44" s="884">
        <v>1.3888888888888889E-3</v>
      </c>
    </row>
    <row r="45" spans="1:17" ht="36" x14ac:dyDescent="0.55000000000000004">
      <c r="A45" s="865" t="s">
        <v>88</v>
      </c>
      <c r="B45" s="861">
        <f t="shared" si="0"/>
        <v>0</v>
      </c>
      <c r="C45" s="94">
        <f t="shared" si="1"/>
        <v>0</v>
      </c>
      <c r="D45" s="128">
        <v>0.38200000000000001</v>
      </c>
      <c r="E45" s="1729">
        <v>0.38200000000000001</v>
      </c>
      <c r="F45" s="1176">
        <v>0.42152777777777778</v>
      </c>
      <c r="G45" s="1163">
        <v>0.58125000000000004</v>
      </c>
      <c r="H45" s="60"/>
      <c r="I45" s="3"/>
      <c r="J45" s="753" t="s">
        <v>87</v>
      </c>
      <c r="K45" s="1182">
        <v>0.46319444444444446</v>
      </c>
      <c r="L45" s="1155">
        <v>0.62569444444444444</v>
      </c>
      <c r="M45" s="1168">
        <v>0.76180555555555551</v>
      </c>
      <c r="N45" s="1025">
        <v>0.629</v>
      </c>
      <c r="O45" s="877">
        <v>0.629</v>
      </c>
      <c r="P45" s="878">
        <v>6.9444444444444447E-4</v>
      </c>
      <c r="Q45" s="884">
        <v>6.9444444444444447E-4</v>
      </c>
    </row>
    <row r="46" spans="1:17" ht="36" x14ac:dyDescent="0.55000000000000004">
      <c r="A46" s="865" t="s">
        <v>86</v>
      </c>
      <c r="B46" s="861">
        <f t="shared" si="0"/>
        <v>6.9444444444444198E-4</v>
      </c>
      <c r="C46" s="94">
        <f t="shared" si="1"/>
        <v>6.9444444444444198E-4</v>
      </c>
      <c r="D46" s="128">
        <v>0.875</v>
      </c>
      <c r="E46" s="1729">
        <v>0.875</v>
      </c>
      <c r="F46" s="1175">
        <v>0.42222222222222222</v>
      </c>
      <c r="G46" s="1162">
        <v>0.58194444444444449</v>
      </c>
      <c r="H46" s="60"/>
      <c r="I46" s="3"/>
      <c r="J46" s="754" t="s">
        <v>85</v>
      </c>
      <c r="K46" s="1183">
        <v>0.46388888888888891</v>
      </c>
      <c r="L46" s="1154">
        <v>0.62638888888888888</v>
      </c>
      <c r="M46" s="1169">
        <v>0.76249999999999996</v>
      </c>
      <c r="N46" s="1025">
        <v>0.64</v>
      </c>
      <c r="O46" s="877">
        <v>0.64</v>
      </c>
      <c r="P46" s="878">
        <v>0</v>
      </c>
      <c r="Q46" s="884">
        <v>0</v>
      </c>
    </row>
    <row r="47" spans="1:17" ht="36" x14ac:dyDescent="0.55000000000000004">
      <c r="A47" s="865" t="s">
        <v>84</v>
      </c>
      <c r="B47" s="861">
        <f t="shared" si="0"/>
        <v>1.388888888888884E-3</v>
      </c>
      <c r="C47" s="94">
        <f t="shared" si="1"/>
        <v>1.388888888888884E-3</v>
      </c>
      <c r="D47" s="128">
        <v>1.72</v>
      </c>
      <c r="E47" s="1729">
        <v>1.72</v>
      </c>
      <c r="F47" s="1176">
        <v>0.4236111111111111</v>
      </c>
      <c r="G47" s="1163">
        <v>0.58333333333333337</v>
      </c>
      <c r="H47" s="60"/>
      <c r="I47" s="3"/>
      <c r="J47" s="753" t="s">
        <v>54</v>
      </c>
      <c r="K47" s="1182">
        <v>0.46458333333333335</v>
      </c>
      <c r="L47" s="1155">
        <v>0.62708333333333333</v>
      </c>
      <c r="M47" s="1168">
        <v>0.7631944444444444</v>
      </c>
      <c r="N47" s="1025">
        <v>0.36899999999999999</v>
      </c>
      <c r="O47" s="877">
        <v>0.36899999999999999</v>
      </c>
      <c r="P47" s="878">
        <v>1.3888888888888889E-3</v>
      </c>
      <c r="Q47" s="884">
        <v>1.3888888888888889E-3</v>
      </c>
    </row>
    <row r="48" spans="1:17" ht="36" x14ac:dyDescent="0.55000000000000004">
      <c r="A48" s="865" t="s">
        <v>83</v>
      </c>
      <c r="B48" s="861">
        <f t="shared" si="0"/>
        <v>6.9444444444444198E-4</v>
      </c>
      <c r="C48" s="94">
        <f t="shared" si="1"/>
        <v>6.9444444444444198E-4</v>
      </c>
      <c r="D48" s="291">
        <v>0.46400000000000002</v>
      </c>
      <c r="E48" s="1729">
        <v>0.879</v>
      </c>
      <c r="F48" s="1175">
        <v>0.42430555555555555</v>
      </c>
      <c r="G48" s="1162">
        <v>0.58402777777777781</v>
      </c>
      <c r="H48" s="60"/>
      <c r="I48" s="3"/>
      <c r="J48" s="754" t="s">
        <v>55</v>
      </c>
      <c r="K48" s="1183">
        <v>0.46527777777777779</v>
      </c>
      <c r="L48" s="1154">
        <v>0.62777777777777777</v>
      </c>
      <c r="M48" s="1169">
        <v>0.76388888888888884</v>
      </c>
      <c r="N48" s="1025">
        <v>0.441</v>
      </c>
      <c r="O48" s="877">
        <v>0.441</v>
      </c>
      <c r="P48" s="878">
        <v>6.9444444444444447E-4</v>
      </c>
      <c r="Q48" s="884">
        <v>6.9444444444444447E-4</v>
      </c>
    </row>
    <row r="49" spans="1:17" ht="36" x14ac:dyDescent="0.55000000000000004">
      <c r="A49" s="865" t="s">
        <v>82</v>
      </c>
      <c r="B49" s="861">
        <f t="shared" si="0"/>
        <v>6.9444444444444198E-4</v>
      </c>
      <c r="C49" s="94">
        <f t="shared" si="1"/>
        <v>6.9444444444444198E-4</v>
      </c>
      <c r="D49" s="291">
        <v>1.06</v>
      </c>
      <c r="E49" s="1729">
        <v>0.46400000000000002</v>
      </c>
      <c r="F49" s="1161">
        <v>0.42499999999999999</v>
      </c>
      <c r="G49" s="1166">
        <v>0.58472222222222225</v>
      </c>
      <c r="H49" s="60"/>
      <c r="I49" s="3"/>
      <c r="J49" s="753" t="s">
        <v>56</v>
      </c>
      <c r="K49" s="1182">
        <v>0.46666666666666667</v>
      </c>
      <c r="L49" s="1155">
        <v>0.62916666666666665</v>
      </c>
      <c r="M49" s="1168">
        <v>0.76527777777777772</v>
      </c>
      <c r="N49" s="1025">
        <v>0.41099999999999998</v>
      </c>
      <c r="O49" s="877">
        <v>0.41099999999999998</v>
      </c>
      <c r="P49" s="878">
        <v>6.9444444444444447E-4</v>
      </c>
      <c r="Q49" s="884">
        <v>6.9444444444444447E-4</v>
      </c>
    </row>
    <row r="50" spans="1:17" ht="36" x14ac:dyDescent="0.55000000000000004">
      <c r="A50" s="865" t="s">
        <v>78</v>
      </c>
      <c r="B50" s="861">
        <f t="shared" si="0"/>
        <v>6.9444444444444198E-4</v>
      </c>
      <c r="C50" s="94" t="s">
        <v>17</v>
      </c>
      <c r="D50" s="291">
        <v>1.92</v>
      </c>
      <c r="E50" s="1729">
        <v>1.06</v>
      </c>
      <c r="F50" s="1161">
        <v>0.42569444444444443</v>
      </c>
      <c r="G50" s="1164" t="s">
        <v>17</v>
      </c>
      <c r="H50" s="60"/>
      <c r="I50" s="3"/>
      <c r="J50" s="754" t="s">
        <v>57</v>
      </c>
      <c r="K50" s="1183">
        <v>0.46805555555555556</v>
      </c>
      <c r="L50" s="1154">
        <v>0.63055555555555554</v>
      </c>
      <c r="M50" s="1169">
        <v>0.76666666666666672</v>
      </c>
      <c r="N50" s="1025">
        <v>0.81399999999999995</v>
      </c>
      <c r="O50" s="877">
        <v>0.81399999999999995</v>
      </c>
      <c r="P50" s="878">
        <v>6.9444444444444447E-4</v>
      </c>
      <c r="Q50" s="884">
        <v>6.9444444444444447E-4</v>
      </c>
    </row>
    <row r="51" spans="1:17" ht="36" x14ac:dyDescent="0.55000000000000004">
      <c r="A51" s="865" t="s">
        <v>79</v>
      </c>
      <c r="B51" s="861">
        <f t="shared" si="0"/>
        <v>2.0833333333333259E-3</v>
      </c>
      <c r="C51" s="94" t="s">
        <v>17</v>
      </c>
      <c r="D51" s="291">
        <v>0.70399999999999996</v>
      </c>
      <c r="E51" s="1731" t="s">
        <v>17</v>
      </c>
      <c r="F51" s="1161">
        <v>0.42777777777777776</v>
      </c>
      <c r="G51" s="1164" t="s">
        <v>17</v>
      </c>
      <c r="H51" s="60"/>
      <c r="I51" s="3"/>
      <c r="J51" s="753" t="s">
        <v>32</v>
      </c>
      <c r="K51" s="1182">
        <v>0.46875</v>
      </c>
      <c r="L51" s="1155">
        <v>0.63124999999999998</v>
      </c>
      <c r="M51" s="1168">
        <v>0.76736111111111116</v>
      </c>
      <c r="N51" s="1025">
        <v>0.46899999999999997</v>
      </c>
      <c r="O51" s="877">
        <v>0.46899999999999997</v>
      </c>
      <c r="P51" s="878">
        <v>6.9444444444444447E-4</v>
      </c>
      <c r="Q51" s="884">
        <v>6.9444444444444447E-4</v>
      </c>
    </row>
    <row r="52" spans="1:17" ht="36" x14ac:dyDescent="0.55000000000000004">
      <c r="A52" s="865" t="s">
        <v>80</v>
      </c>
      <c r="B52" s="861">
        <f t="shared" si="0"/>
        <v>1.388888888888884E-3</v>
      </c>
      <c r="C52" s="94" t="s">
        <v>17</v>
      </c>
      <c r="D52" s="291">
        <v>0.751</v>
      </c>
      <c r="E52" s="1731" t="s">
        <v>17</v>
      </c>
      <c r="F52" s="1161">
        <v>0.42916666666666664</v>
      </c>
      <c r="G52" s="1164" t="s">
        <v>17</v>
      </c>
      <c r="H52" s="60"/>
      <c r="I52" s="3"/>
      <c r="J52" s="754" t="s">
        <v>30</v>
      </c>
      <c r="K52" s="1183">
        <v>0.46944444444444444</v>
      </c>
      <c r="L52" s="1154">
        <v>0.63194444444444442</v>
      </c>
      <c r="M52" s="1169">
        <v>0.7680555555555556</v>
      </c>
      <c r="N52" s="1025">
        <v>0.42899999999999999</v>
      </c>
      <c r="O52" s="877">
        <v>0.42899999999999999</v>
      </c>
      <c r="P52" s="878">
        <v>1.3888888888888889E-3</v>
      </c>
      <c r="Q52" s="884">
        <v>1.3888888888888889E-3</v>
      </c>
    </row>
    <row r="53" spans="1:17" ht="36" x14ac:dyDescent="0.55000000000000004">
      <c r="A53" s="865" t="s">
        <v>81</v>
      </c>
      <c r="B53" s="861">
        <f t="shared" si="0"/>
        <v>2.0833333333333814E-3</v>
      </c>
      <c r="C53" s="94" t="s">
        <v>17</v>
      </c>
      <c r="D53" s="291">
        <v>0.71099999999999997</v>
      </c>
      <c r="E53" s="1731" t="s">
        <v>17</v>
      </c>
      <c r="F53" s="1161">
        <v>0.43125000000000002</v>
      </c>
      <c r="G53" s="1164" t="s">
        <v>17</v>
      </c>
      <c r="H53" s="60"/>
      <c r="I53" s="3"/>
      <c r="J53" s="753" t="s">
        <v>29</v>
      </c>
      <c r="K53" s="1182">
        <v>0.47013888888888888</v>
      </c>
      <c r="L53" s="1155">
        <v>0.63263888888888886</v>
      </c>
      <c r="M53" s="1168">
        <v>0.76875000000000004</v>
      </c>
      <c r="N53" s="1025">
        <v>0.32200000000000001</v>
      </c>
      <c r="O53" s="877">
        <v>0.32200000000000001</v>
      </c>
      <c r="P53" s="878">
        <v>1.3888888888888889E-3</v>
      </c>
      <c r="Q53" s="884">
        <v>1.3888888888888889E-3</v>
      </c>
    </row>
    <row r="54" spans="1:17" ht="36" x14ac:dyDescent="0.55000000000000004">
      <c r="A54" s="865" t="s">
        <v>80</v>
      </c>
      <c r="B54" s="861">
        <f t="shared" si="0"/>
        <v>1.388888888888884E-3</v>
      </c>
      <c r="C54" s="94" t="s">
        <v>17</v>
      </c>
      <c r="D54" s="291">
        <v>0.68300000000000005</v>
      </c>
      <c r="E54" s="1731" t="s">
        <v>17</v>
      </c>
      <c r="F54" s="1161">
        <v>0.43263888888888891</v>
      </c>
      <c r="G54" s="1164" t="s">
        <v>17</v>
      </c>
      <c r="H54" s="60"/>
      <c r="I54" s="3"/>
      <c r="J54" s="754" t="s">
        <v>28</v>
      </c>
      <c r="K54" s="1183">
        <v>0.47152777777777777</v>
      </c>
      <c r="L54" s="1154">
        <v>0.63402777777777775</v>
      </c>
      <c r="M54" s="1169">
        <v>0.77013888888888893</v>
      </c>
      <c r="N54" s="1025">
        <v>0.76800000000000002</v>
      </c>
      <c r="O54" s="877">
        <v>0.76800000000000002</v>
      </c>
      <c r="P54" s="878">
        <v>6.9444444444444447E-4</v>
      </c>
      <c r="Q54" s="884">
        <v>6.9444444444444447E-4</v>
      </c>
    </row>
    <row r="55" spans="1:17" ht="36" x14ac:dyDescent="0.55000000000000004">
      <c r="A55" s="865" t="s">
        <v>79</v>
      </c>
      <c r="B55" s="861">
        <f t="shared" si="0"/>
        <v>1.388888888888884E-3</v>
      </c>
      <c r="C55" s="94" t="s">
        <v>17</v>
      </c>
      <c r="D55" s="291">
        <v>2.13</v>
      </c>
      <c r="E55" s="1731" t="s">
        <v>17</v>
      </c>
      <c r="F55" s="1161">
        <v>0.43402777777777779</v>
      </c>
      <c r="G55" s="1164" t="s">
        <v>17</v>
      </c>
      <c r="H55" s="60"/>
      <c r="I55" s="3"/>
      <c r="J55" s="753" t="s">
        <v>34</v>
      </c>
      <c r="K55" s="1182">
        <v>0.47222222222222221</v>
      </c>
      <c r="L55" s="1155">
        <v>0.63541666666666663</v>
      </c>
      <c r="M55" s="1168">
        <v>0.77152777777777781</v>
      </c>
      <c r="N55" s="1025">
        <v>0.46400000000000002</v>
      </c>
      <c r="O55" s="877">
        <v>0.46400000000000002</v>
      </c>
      <c r="P55" s="878">
        <v>6.9444444444444447E-4</v>
      </c>
      <c r="Q55" s="884">
        <v>6.9444444444444447E-4</v>
      </c>
    </row>
    <row r="56" spans="1:17" ht="36" x14ac:dyDescent="0.55000000000000004">
      <c r="A56" s="865" t="s">
        <v>78</v>
      </c>
      <c r="B56" s="861">
        <f t="shared" si="0"/>
        <v>2.0833333333333259E-3</v>
      </c>
      <c r="C56" s="94" t="s">
        <v>17</v>
      </c>
      <c r="D56" s="291">
        <v>0.46600000000000003</v>
      </c>
      <c r="E56" s="1731" t="s">
        <v>17</v>
      </c>
      <c r="F56" s="1161">
        <v>0.43611111111111112</v>
      </c>
      <c r="G56" s="1166">
        <v>0.5854166666666667</v>
      </c>
      <c r="H56" s="60"/>
      <c r="I56" s="3"/>
      <c r="J56" s="754" t="s">
        <v>35</v>
      </c>
      <c r="K56" s="1183">
        <v>0.47361111111111109</v>
      </c>
      <c r="L56" s="1154">
        <v>0.63611111111111107</v>
      </c>
      <c r="M56" s="1169">
        <v>0.77222222222222225</v>
      </c>
      <c r="N56" s="1025">
        <v>0.57499999999999996</v>
      </c>
      <c r="O56" s="877">
        <v>0.57499999999999996</v>
      </c>
      <c r="P56" s="878">
        <v>6.9444444444444447E-4</v>
      </c>
      <c r="Q56" s="884">
        <v>6.9444444444444447E-4</v>
      </c>
    </row>
    <row r="57" spans="1:17" ht="36" x14ac:dyDescent="0.55000000000000004">
      <c r="A57" s="865" t="s">
        <v>77</v>
      </c>
      <c r="B57" s="861">
        <f t="shared" si="0"/>
        <v>6.9444444444444198E-4</v>
      </c>
      <c r="C57" s="94">
        <f t="shared" si="1"/>
        <v>6.9444444444444198E-4</v>
      </c>
      <c r="D57" s="291">
        <v>0.82599999999999996</v>
      </c>
      <c r="E57" s="1729">
        <v>0.46600000000000003</v>
      </c>
      <c r="F57" s="1176">
        <v>0.43680555555555556</v>
      </c>
      <c r="G57" s="1163">
        <v>0.58611111111111114</v>
      </c>
      <c r="H57" s="60"/>
      <c r="I57" s="3"/>
      <c r="J57" s="753" t="s">
        <v>26</v>
      </c>
      <c r="K57" s="1182">
        <v>0.47499999999999998</v>
      </c>
      <c r="L57" s="1155">
        <v>0.63749999999999996</v>
      </c>
      <c r="M57" s="1168">
        <v>0.77361111111111114</v>
      </c>
      <c r="N57" s="1025">
        <v>0.38</v>
      </c>
      <c r="O57" s="877">
        <v>0.38</v>
      </c>
      <c r="P57" s="878">
        <v>2.0833333333333333E-3</v>
      </c>
      <c r="Q57" s="884">
        <v>2.0833333333333333E-3</v>
      </c>
    </row>
    <row r="58" spans="1:17" ht="36" x14ac:dyDescent="0.55000000000000004">
      <c r="A58" s="865" t="s">
        <v>76</v>
      </c>
      <c r="B58" s="861">
        <f t="shared" si="0"/>
        <v>6.9444444444444198E-4</v>
      </c>
      <c r="C58" s="94">
        <f t="shared" si="1"/>
        <v>6.9444444444444198E-4</v>
      </c>
      <c r="D58" s="291">
        <v>0.78700000000000003</v>
      </c>
      <c r="E58" s="1729">
        <v>0.82599999999999996</v>
      </c>
      <c r="F58" s="1175">
        <v>0.4375</v>
      </c>
      <c r="G58" s="1162">
        <v>0.58680555555555558</v>
      </c>
      <c r="H58" s="60"/>
      <c r="I58" s="3"/>
      <c r="J58" s="754" t="s">
        <v>25</v>
      </c>
      <c r="K58" s="1183">
        <v>0.47638888888888886</v>
      </c>
      <c r="L58" s="1154">
        <v>0.63888888888888884</v>
      </c>
      <c r="M58" s="1169">
        <v>0.77500000000000002</v>
      </c>
      <c r="N58" s="1025">
        <v>0.61499999999999999</v>
      </c>
      <c r="O58" s="877">
        <v>0.61499999999999999</v>
      </c>
      <c r="P58" s="878">
        <v>1.3888888888888889E-3</v>
      </c>
      <c r="Q58" s="884">
        <v>1.3888888888888889E-3</v>
      </c>
    </row>
    <row r="59" spans="1:17" ht="36" x14ac:dyDescent="0.55000000000000004">
      <c r="A59" s="865" t="s">
        <v>75</v>
      </c>
      <c r="B59" s="861">
        <f t="shared" si="0"/>
        <v>6.9444444444444198E-4</v>
      </c>
      <c r="C59" s="94">
        <f t="shared" si="1"/>
        <v>6.9444444444444198E-4</v>
      </c>
      <c r="D59" s="291">
        <v>0.52600000000000002</v>
      </c>
      <c r="E59" s="1729">
        <v>0.78700000000000003</v>
      </c>
      <c r="F59" s="1176">
        <v>0.43819444444444444</v>
      </c>
      <c r="G59" s="1163">
        <v>0.58750000000000002</v>
      </c>
      <c r="H59" s="60"/>
      <c r="I59" s="3"/>
      <c r="J59" s="753" t="s">
        <v>24</v>
      </c>
      <c r="K59" s="1182">
        <v>0.47708333333333336</v>
      </c>
      <c r="L59" s="1155">
        <v>0.63958333333333328</v>
      </c>
      <c r="M59" s="1168">
        <v>0.77569444444444446</v>
      </c>
      <c r="N59" s="1025">
        <v>0.35099999999999998</v>
      </c>
      <c r="O59" s="877">
        <v>0.35099999999999998</v>
      </c>
      <c r="P59" s="878">
        <v>1.3888888888888889E-3</v>
      </c>
      <c r="Q59" s="884">
        <v>1.3888888888888889E-3</v>
      </c>
    </row>
    <row r="60" spans="1:17" ht="36" x14ac:dyDescent="0.55000000000000004">
      <c r="A60" s="865" t="s">
        <v>74</v>
      </c>
      <c r="B60" s="861">
        <f t="shared" si="0"/>
        <v>6.9444444444444198E-4</v>
      </c>
      <c r="C60" s="94">
        <f t="shared" si="1"/>
        <v>6.9444444444444198E-4</v>
      </c>
      <c r="D60" s="291">
        <v>0.79200000000000004</v>
      </c>
      <c r="E60" s="1729">
        <v>0.52600000000000002</v>
      </c>
      <c r="F60" s="1175">
        <v>0.43888888888888888</v>
      </c>
      <c r="G60" s="1162">
        <v>0.58819444444444446</v>
      </c>
      <c r="H60" s="60"/>
      <c r="I60" s="3"/>
      <c r="J60" s="754" t="s">
        <v>23</v>
      </c>
      <c r="K60" s="1183">
        <v>0.4777777777777778</v>
      </c>
      <c r="L60" s="1154">
        <v>0.64027777777777772</v>
      </c>
      <c r="M60" s="1169">
        <v>0.77638888888888891</v>
      </c>
      <c r="N60" s="1025">
        <v>0.36299999999999999</v>
      </c>
      <c r="O60" s="877">
        <v>0.36299999999999999</v>
      </c>
      <c r="P60" s="878">
        <v>6.9444444444444447E-4</v>
      </c>
      <c r="Q60" s="884">
        <v>6.9444444444444447E-4</v>
      </c>
    </row>
    <row r="61" spans="1:17" ht="36" x14ac:dyDescent="0.55000000000000004">
      <c r="A61" s="865" t="s">
        <v>73</v>
      </c>
      <c r="B61" s="861">
        <f t="shared" si="0"/>
        <v>6.9444444444444198E-4</v>
      </c>
      <c r="C61" s="94">
        <f t="shared" si="1"/>
        <v>6.9444444444444198E-4</v>
      </c>
      <c r="D61" s="291">
        <v>0.48399999999999999</v>
      </c>
      <c r="E61" s="1729">
        <v>0.79200000000000004</v>
      </c>
      <c r="F61" s="1176">
        <v>0.43958333333333333</v>
      </c>
      <c r="G61" s="1163">
        <v>0.58888888888888891</v>
      </c>
      <c r="H61" s="60"/>
      <c r="I61" s="3"/>
      <c r="J61" s="753" t="s">
        <v>36</v>
      </c>
      <c r="K61" s="1182">
        <v>0.47916666666666669</v>
      </c>
      <c r="L61" s="1155">
        <v>0.64236111111111116</v>
      </c>
      <c r="M61" s="1168">
        <v>0.77847222222222223</v>
      </c>
      <c r="N61" s="1025">
        <v>1.06</v>
      </c>
      <c r="O61" s="877">
        <v>1.06</v>
      </c>
      <c r="P61" s="878">
        <v>1.3888888888888889E-3</v>
      </c>
      <c r="Q61" s="884">
        <v>1.3888888888888889E-3</v>
      </c>
    </row>
    <row r="62" spans="1:17" ht="36" x14ac:dyDescent="0.55000000000000004">
      <c r="A62" s="865" t="s">
        <v>72</v>
      </c>
      <c r="B62" s="861">
        <f t="shared" si="0"/>
        <v>6.9444444444444198E-4</v>
      </c>
      <c r="C62" s="94">
        <f t="shared" si="1"/>
        <v>6.9444444444444198E-4</v>
      </c>
      <c r="D62" s="291">
        <v>0.50900000000000001</v>
      </c>
      <c r="E62" s="1156">
        <v>0.48399999999999999</v>
      </c>
      <c r="F62" s="1175">
        <v>0.44027777777777777</v>
      </c>
      <c r="G62" s="1162">
        <v>0.58958333333333335</v>
      </c>
      <c r="H62" s="60"/>
      <c r="I62" s="3"/>
      <c r="J62" s="754" t="s">
        <v>20</v>
      </c>
      <c r="K62" s="1183">
        <v>0.48055555555555557</v>
      </c>
      <c r="L62" s="1154">
        <v>0.64375000000000004</v>
      </c>
      <c r="M62" s="1169">
        <v>0.77986111111111112</v>
      </c>
      <c r="N62" s="1025">
        <v>0.69899999999999995</v>
      </c>
      <c r="O62" s="877">
        <v>0.69899999999999995</v>
      </c>
      <c r="P62" s="878">
        <v>6.9444444444444447E-4</v>
      </c>
      <c r="Q62" s="884">
        <v>6.9444444444444447E-4</v>
      </c>
    </row>
    <row r="63" spans="1:17" ht="36" x14ac:dyDescent="0.55000000000000004">
      <c r="A63" s="865" t="s">
        <v>71</v>
      </c>
      <c r="B63" s="861">
        <f t="shared" si="0"/>
        <v>6.9444444444444198E-4</v>
      </c>
      <c r="C63" s="94">
        <f t="shared" si="1"/>
        <v>6.9444444444444198E-4</v>
      </c>
      <c r="D63" s="291">
        <v>0.58499999999999996</v>
      </c>
      <c r="E63" s="1156">
        <v>0.50900000000000001</v>
      </c>
      <c r="F63" s="1176">
        <v>0.44097222222222221</v>
      </c>
      <c r="G63" s="1163">
        <v>0.59027777777777779</v>
      </c>
      <c r="H63" s="60"/>
      <c r="I63" s="3"/>
      <c r="J63" s="753" t="s">
        <v>19</v>
      </c>
      <c r="K63" s="1182">
        <v>0.48125000000000001</v>
      </c>
      <c r="L63" s="1155">
        <v>0.64444444444444449</v>
      </c>
      <c r="M63" s="1168">
        <v>0.78055555555555556</v>
      </c>
      <c r="N63" s="1025">
        <v>0.376</v>
      </c>
      <c r="O63" s="877">
        <v>0.376</v>
      </c>
      <c r="P63" s="878">
        <v>1.3888888888888889E-3</v>
      </c>
      <c r="Q63" s="884">
        <v>1.3888888888888889E-3</v>
      </c>
    </row>
    <row r="64" spans="1:17" ht="36" x14ac:dyDescent="0.55000000000000004">
      <c r="A64" s="865" t="s">
        <v>70</v>
      </c>
      <c r="B64" s="861">
        <f t="shared" si="0"/>
        <v>1.388888888888884E-3</v>
      </c>
      <c r="C64" s="94">
        <f t="shared" si="1"/>
        <v>1.388888888888884E-3</v>
      </c>
      <c r="D64" s="291">
        <v>0.50900000000000001</v>
      </c>
      <c r="E64" s="1156">
        <v>0.58499999999999996</v>
      </c>
      <c r="F64" s="1175">
        <v>0.44236111111111109</v>
      </c>
      <c r="G64" s="1162">
        <v>0.59166666666666667</v>
      </c>
      <c r="H64" s="60"/>
      <c r="I64" s="3"/>
      <c r="J64" s="754" t="s">
        <v>18</v>
      </c>
      <c r="K64" s="1183">
        <v>0.4826388888888889</v>
      </c>
      <c r="L64" s="1154">
        <v>0.64513888888888893</v>
      </c>
      <c r="M64" s="1169">
        <v>0.78125</v>
      </c>
      <c r="N64" s="1025">
        <v>0.34499999999999997</v>
      </c>
      <c r="O64" s="877">
        <v>0.34499999999999997</v>
      </c>
      <c r="P64" s="878">
        <v>1.3888888888888889E-3</v>
      </c>
      <c r="Q64" s="884">
        <v>1.3888888888888889E-3</v>
      </c>
    </row>
    <row r="65" spans="1:20" ht="36" x14ac:dyDescent="0.55000000000000004">
      <c r="A65" s="865" t="s">
        <v>69</v>
      </c>
      <c r="B65" s="861">
        <f t="shared" si="0"/>
        <v>1.388888888888884E-3</v>
      </c>
      <c r="C65" s="94">
        <f t="shared" si="1"/>
        <v>1.388888888888884E-3</v>
      </c>
      <c r="D65" s="291">
        <v>1.1399999999999999</v>
      </c>
      <c r="E65" s="1156">
        <v>0.72399999999999998</v>
      </c>
      <c r="F65" s="1175">
        <v>0.44374999999999998</v>
      </c>
      <c r="G65" s="1162">
        <v>0.59305555555555556</v>
      </c>
      <c r="H65" s="60"/>
      <c r="I65" s="3"/>
      <c r="J65" s="755" t="s">
        <v>16</v>
      </c>
      <c r="K65" s="1184">
        <v>0.48402777777777778</v>
      </c>
      <c r="L65" s="1185">
        <v>0.64652777777777781</v>
      </c>
      <c r="M65" s="1172">
        <v>0.78263888888888888</v>
      </c>
      <c r="N65" s="1026">
        <v>0.34799999999999998</v>
      </c>
      <c r="O65" s="886">
        <v>0.34799999999999998</v>
      </c>
      <c r="P65" s="887">
        <v>2.0833333333333333E-3</v>
      </c>
      <c r="Q65" s="888">
        <v>2.0833333333333333E-3</v>
      </c>
    </row>
    <row r="66" spans="1:20" ht="36" x14ac:dyDescent="0.55000000000000004">
      <c r="A66" s="867" t="s">
        <v>68</v>
      </c>
      <c r="B66" s="862">
        <f t="shared" si="0"/>
        <v>2.7777777777778234E-3</v>
      </c>
      <c r="C66" s="863">
        <f t="shared" si="1"/>
        <v>2.7777777777777679E-3</v>
      </c>
      <c r="D66" s="864">
        <v>0.58099999999999996</v>
      </c>
      <c r="E66" s="1157">
        <v>0.64500000000000002</v>
      </c>
      <c r="F66" s="1177">
        <v>0.4465277777777778</v>
      </c>
      <c r="G66" s="1165">
        <v>0.59583333333333333</v>
      </c>
      <c r="H66" s="747"/>
      <c r="I66" s="3"/>
      <c r="K66" s="1180">
        <f>SUM(K65-K21)</f>
        <v>3.6111111111111094E-2</v>
      </c>
      <c r="L66" s="1181">
        <f t="shared" ref="L66:M66" si="2">SUM(L65-L21)</f>
        <v>4.5833333333333393E-2</v>
      </c>
      <c r="M66" s="1181">
        <f t="shared" si="2"/>
        <v>3.6111111111111094E-2</v>
      </c>
      <c r="N66" s="890">
        <v>24.4</v>
      </c>
      <c r="O66" s="891">
        <v>32</v>
      </c>
      <c r="P66" s="892">
        <v>6.9444444444444447E-4</v>
      </c>
      <c r="Q66" s="893">
        <v>6.9444444444444447E-4</v>
      </c>
    </row>
    <row r="67" spans="1:20" ht="28.5" x14ac:dyDescent="0.25">
      <c r="B67" s="749"/>
      <c r="C67" s="353" t="s">
        <v>38</v>
      </c>
      <c r="D67" s="868">
        <v>31.4</v>
      </c>
      <c r="E67" s="876">
        <v>24.5</v>
      </c>
      <c r="F67" s="1158">
        <f>SUM(F66-F21)</f>
        <v>4.7222222222222221E-2</v>
      </c>
      <c r="G67" s="1159">
        <f>SUM(G66-G21)</f>
        <v>3.6805555555555536E-2</v>
      </c>
      <c r="H67" s="747"/>
      <c r="I67" s="3"/>
      <c r="P67" s="5"/>
      <c r="Q67" s="5"/>
      <c r="R67" s="18"/>
    </row>
    <row r="68" spans="1:20" ht="28.5" x14ac:dyDescent="0.25">
      <c r="B68" s="749"/>
      <c r="C68" s="749"/>
      <c r="D68" s="749"/>
      <c r="E68" s="750"/>
      <c r="F68" s="747"/>
      <c r="G68" s="747"/>
      <c r="H68" s="747"/>
      <c r="I68" s="3"/>
      <c r="N68" s="5"/>
      <c r="O68" s="5"/>
      <c r="P68" s="5"/>
      <c r="Q68" s="5"/>
      <c r="R68" s="18"/>
    </row>
    <row r="69" spans="1:20" ht="21" x14ac:dyDescent="0.25">
      <c r="A69" s="16" t="s">
        <v>92</v>
      </c>
      <c r="B69" s="751"/>
      <c r="C69" s="751"/>
      <c r="D69" s="751"/>
      <c r="E69" s="894"/>
      <c r="F69" s="748"/>
      <c r="G69" s="748"/>
      <c r="H69" s="748"/>
      <c r="I69" s="4"/>
      <c r="N69" s="889"/>
      <c r="P69" s="11"/>
      <c r="Q69" s="11"/>
      <c r="R69" s="18"/>
    </row>
    <row r="70" spans="1:20" ht="15.75" x14ac:dyDescent="0.25">
      <c r="A70" s="5"/>
      <c r="B70" s="93"/>
      <c r="C70" s="93"/>
      <c r="D70" s="93"/>
      <c r="E70" s="18"/>
      <c r="F70" s="5"/>
      <c r="G70" s="5"/>
      <c r="H70" s="5"/>
      <c r="I70" s="5"/>
      <c r="N70" s="19"/>
      <c r="O70" s="19"/>
      <c r="P70" s="11"/>
      <c r="Q70" s="11"/>
      <c r="R70" s="18"/>
      <c r="S70" s="11"/>
      <c r="T70" s="18"/>
    </row>
    <row r="71" spans="1:20" ht="21" x14ac:dyDescent="0.25">
      <c r="A71" s="11"/>
      <c r="B71" s="92"/>
      <c r="C71" s="92"/>
      <c r="D71" s="92"/>
      <c r="E71" s="8"/>
      <c r="F71" s="388">
        <v>31.4</v>
      </c>
      <c r="G71" s="388">
        <v>24.5</v>
      </c>
      <c r="H71" s="388"/>
      <c r="I71" s="5"/>
      <c r="J71" s="5"/>
      <c r="K71" s="23"/>
      <c r="L71" s="23"/>
      <c r="M71" s="23"/>
      <c r="N71" s="11"/>
      <c r="O71" s="11"/>
      <c r="P71" s="11"/>
      <c r="Q71" s="11"/>
      <c r="R71" s="18"/>
      <c r="S71" s="11"/>
      <c r="T71" s="18"/>
    </row>
    <row r="72" spans="1:20" ht="26.25" x14ac:dyDescent="0.4">
      <c r="A72" s="90"/>
      <c r="B72" s="292"/>
      <c r="C72" s="292"/>
      <c r="D72" s="292"/>
      <c r="E72" s="18"/>
      <c r="F72" s="88"/>
      <c r="G72" s="88"/>
      <c r="H72" s="88"/>
      <c r="I72" s="400"/>
      <c r="J72" s="400"/>
      <c r="K72" s="388">
        <v>24.4</v>
      </c>
      <c r="L72" s="388">
        <v>32</v>
      </c>
      <c r="M72" s="388">
        <v>24.4</v>
      </c>
      <c r="N72" s="11"/>
      <c r="O72" s="756"/>
      <c r="P72" s="11"/>
      <c r="Q72" s="11"/>
      <c r="R72" s="18"/>
      <c r="S72" s="11"/>
      <c r="T72" s="18"/>
    </row>
    <row r="73" spans="1:20" ht="15.75" x14ac:dyDescent="0.25">
      <c r="A73" s="11"/>
      <c r="B73" s="92"/>
      <c r="C73" s="92"/>
      <c r="D73" s="92"/>
      <c r="E73" s="89"/>
      <c r="F73" s="11"/>
      <c r="G73" s="11"/>
      <c r="H73" s="11"/>
      <c r="I73" s="16"/>
      <c r="J73" s="16"/>
      <c r="K73" s="19"/>
      <c r="L73" s="19"/>
      <c r="M73" s="19"/>
      <c r="S73" s="11"/>
      <c r="T73" s="18"/>
    </row>
    <row r="74" spans="1:20" ht="15.75" x14ac:dyDescent="0.25">
      <c r="A74" s="11"/>
      <c r="B74" s="92"/>
      <c r="C74" s="92"/>
      <c r="D74" s="92"/>
      <c r="E74" s="89"/>
      <c r="F74" s="11"/>
      <c r="G74" s="11"/>
      <c r="H74" s="11"/>
      <c r="I74" s="11"/>
      <c r="J74" s="11"/>
      <c r="K74" s="11"/>
      <c r="L74" s="11"/>
      <c r="M74" s="11"/>
      <c r="S74" s="11"/>
      <c r="T74" s="18"/>
    </row>
    <row r="75" spans="1:20" ht="15.75" x14ac:dyDescent="0.25">
      <c r="I75" s="11"/>
      <c r="J75" s="11"/>
      <c r="K75" s="11"/>
      <c r="L75" s="11">
        <f>SUM(F71+G71+K72+L72+M72)</f>
        <v>136.69999999999999</v>
      </c>
      <c r="M75" s="11"/>
      <c r="S75" s="11"/>
      <c r="T75" s="18"/>
    </row>
    <row r="81" spans="1:19" ht="24" x14ac:dyDescent="0.4">
      <c r="A81" s="207"/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457"/>
      <c r="Q81" s="1144"/>
      <c r="R81" s="207"/>
      <c r="S81" s="207"/>
    </row>
    <row r="82" spans="1:19" ht="24" x14ac:dyDescent="0.4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1145"/>
      <c r="Q82" s="1146"/>
      <c r="R82" s="207"/>
      <c r="S82" s="207"/>
    </row>
    <row r="83" spans="1:19" ht="24" x14ac:dyDescent="0.4">
      <c r="A83" s="193" t="s">
        <v>39</v>
      </c>
      <c r="B83" s="1144"/>
      <c r="C83" s="1147"/>
      <c r="D83" s="1148"/>
      <c r="E83" s="1149"/>
      <c r="F83" s="1144"/>
      <c r="G83" s="1144"/>
      <c r="H83" s="1144"/>
      <c r="I83" s="1144"/>
      <c r="J83" s="1144"/>
      <c r="K83" s="1144"/>
      <c r="L83" s="1144"/>
      <c r="M83" s="1144"/>
      <c r="N83" s="1150"/>
      <c r="O83" s="457" t="s">
        <v>40</v>
      </c>
      <c r="P83" s="457"/>
      <c r="Q83" s="1144"/>
      <c r="R83" s="1151"/>
      <c r="S83" s="53"/>
    </row>
    <row r="84" spans="1:19" ht="24" x14ac:dyDescent="0.4">
      <c r="A84" s="1146" t="s">
        <v>41</v>
      </c>
      <c r="B84" s="1146"/>
      <c r="C84" s="1147"/>
      <c r="D84" s="1152"/>
      <c r="E84" s="1149"/>
      <c r="F84" s="1146"/>
      <c r="G84" s="1146"/>
      <c r="H84" s="1146"/>
      <c r="I84" s="1146"/>
      <c r="J84" s="1146"/>
      <c r="K84" s="1146"/>
      <c r="L84" s="1146"/>
      <c r="M84" s="1146"/>
      <c r="N84" s="1150"/>
      <c r="O84" s="1145" t="s">
        <v>42</v>
      </c>
      <c r="P84" s="1145"/>
      <c r="Q84" s="1146"/>
      <c r="R84" s="1151"/>
      <c r="S84" s="53"/>
    </row>
    <row r="85" spans="1:19" ht="24" x14ac:dyDescent="0.4">
      <c r="A85" s="1146" t="s">
        <v>43</v>
      </c>
      <c r="B85" s="193"/>
      <c r="C85" s="1147"/>
      <c r="D85" s="1152"/>
      <c r="E85" s="1149"/>
      <c r="F85" s="193"/>
      <c r="G85" s="193"/>
      <c r="H85" s="193"/>
      <c r="I85" s="193"/>
      <c r="J85" s="193"/>
      <c r="K85" s="193"/>
      <c r="L85" s="193"/>
      <c r="M85" s="193"/>
      <c r="N85" s="1150"/>
      <c r="O85" s="1145" t="s">
        <v>44</v>
      </c>
      <c r="P85" s="1145"/>
      <c r="Q85" s="1146"/>
      <c r="R85" s="1151"/>
      <c r="S85" s="53"/>
    </row>
    <row r="86" spans="1:19" ht="24" x14ac:dyDescent="0.4">
      <c r="A86" s="1146" t="s">
        <v>45</v>
      </c>
      <c r="B86" s="193"/>
      <c r="C86" s="1147"/>
      <c r="D86" s="1152"/>
      <c r="E86" s="1149"/>
      <c r="F86" s="193"/>
      <c r="G86" s="193"/>
      <c r="H86" s="193"/>
      <c r="I86" s="193"/>
      <c r="J86" s="193"/>
      <c r="K86" s="193"/>
      <c r="L86" s="193"/>
      <c r="M86" s="193"/>
      <c r="N86" s="1150"/>
      <c r="O86" s="1153" t="s">
        <v>46</v>
      </c>
      <c r="P86" s="1153"/>
      <c r="Q86" s="1146"/>
      <c r="R86" s="1151"/>
      <c r="S86" s="53"/>
    </row>
    <row r="87" spans="1:19" x14ac:dyDescent="0.25">
      <c r="C87" s="870"/>
      <c r="D87" s="330"/>
    </row>
    <row r="88" spans="1:19" x14ac:dyDescent="0.25">
      <c r="C88" s="870"/>
      <c r="D88" s="330"/>
    </row>
  </sheetData>
  <mergeCells count="6">
    <mergeCell ref="F20:G20"/>
    <mergeCell ref="A9:P9"/>
    <mergeCell ref="A8:O8"/>
    <mergeCell ref="B20:E20"/>
    <mergeCell ref="N20:Q20"/>
    <mergeCell ref="K20:M20"/>
  </mergeCells>
  <pageMargins left="0.7" right="0.7" top="0.75" bottom="0.75" header="0.3" footer="0.3"/>
  <pageSetup paperSize="9" scale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2F68-3456-483B-9B2A-F8FFE080230A}">
  <sheetPr>
    <tabColor theme="0"/>
  </sheetPr>
  <dimension ref="A1:T89"/>
  <sheetViews>
    <sheetView topLeftCell="A30" zoomScale="40" zoomScaleNormal="40" workbookViewId="0">
      <selection activeCell="X41" sqref="X41"/>
    </sheetView>
  </sheetViews>
  <sheetFormatPr defaultRowHeight="15" x14ac:dyDescent="0.25"/>
  <cols>
    <col min="1" max="1" width="47.5703125" customWidth="1"/>
    <col min="4" max="4" width="11" customWidth="1"/>
    <col min="5" max="5" width="13.5703125" customWidth="1"/>
    <col min="6" max="6" width="14.7109375" customWidth="1"/>
    <col min="7" max="7" width="15.7109375" customWidth="1"/>
    <col min="8" max="8" width="13.28515625" customWidth="1"/>
    <col min="9" max="9" width="18.85546875" customWidth="1"/>
    <col min="10" max="10" width="37.42578125" customWidth="1"/>
    <col min="11" max="12" width="16.42578125" customWidth="1"/>
    <col min="13" max="13" width="13" customWidth="1"/>
  </cols>
  <sheetData>
    <row r="1" spans="1:18" ht="21" x14ac:dyDescent="0.35">
      <c r="A1" s="1607" t="s">
        <v>0</v>
      </c>
      <c r="B1" s="1607"/>
      <c r="C1" s="1607"/>
      <c r="D1" s="1607"/>
      <c r="E1" s="1614"/>
      <c r="F1" s="1614"/>
      <c r="G1" s="1614"/>
      <c r="H1" s="1614"/>
      <c r="I1" s="1614"/>
      <c r="J1" s="1614"/>
      <c r="K1" s="52"/>
      <c r="L1" s="52"/>
      <c r="M1" s="1607"/>
      <c r="N1" s="1607"/>
      <c r="O1" s="1608" t="s">
        <v>1</v>
      </c>
      <c r="P1" s="1608"/>
      <c r="Q1" s="1614"/>
      <c r="R1" s="1614"/>
    </row>
    <row r="2" spans="1:18" ht="39" customHeight="1" x14ac:dyDescent="0.35">
      <c r="A2" s="1607" t="s">
        <v>2</v>
      </c>
      <c r="B2" s="1607"/>
      <c r="C2" s="1607"/>
      <c r="D2" s="1607"/>
      <c r="E2" s="1614"/>
      <c r="F2" s="1614"/>
      <c r="G2" s="1614"/>
      <c r="H2" s="1614"/>
      <c r="I2" s="1614"/>
      <c r="J2" s="1614"/>
      <c r="K2" s="52"/>
      <c r="L2" s="52"/>
      <c r="M2" s="1609"/>
      <c r="N2" s="1610" t="s">
        <v>3</v>
      </c>
      <c r="O2" s="1610"/>
      <c r="P2" s="1635"/>
      <c r="Q2" s="1614"/>
      <c r="R2" s="1614"/>
    </row>
    <row r="3" spans="1:18" ht="21" x14ac:dyDescent="0.35">
      <c r="A3" s="1607" t="s">
        <v>4</v>
      </c>
      <c r="B3" s="1607"/>
      <c r="C3" s="1607"/>
      <c r="D3" s="1607"/>
      <c r="E3" s="1614"/>
      <c r="F3" s="1614"/>
      <c r="G3" s="1614"/>
      <c r="H3" s="1614"/>
      <c r="I3" s="1614"/>
      <c r="J3" s="1614"/>
      <c r="K3" s="52"/>
      <c r="L3" s="52"/>
      <c r="M3" s="1611"/>
      <c r="N3" s="1611"/>
      <c r="O3" s="1612" t="s">
        <v>5</v>
      </c>
      <c r="P3" s="1612"/>
      <c r="Q3" s="1621"/>
      <c r="R3" s="1614"/>
    </row>
    <row r="4" spans="1:18" ht="21" x14ac:dyDescent="0.35">
      <c r="A4" s="52"/>
      <c r="B4" s="52"/>
      <c r="C4" s="52"/>
      <c r="D4" s="52"/>
      <c r="E4" s="52"/>
      <c r="F4" s="52"/>
      <c r="G4" s="52"/>
      <c r="H4" s="1614"/>
      <c r="I4" s="1614"/>
      <c r="J4" s="1614"/>
      <c r="K4" s="52"/>
      <c r="L4" s="52"/>
      <c r="M4" s="1607"/>
      <c r="N4" s="1607"/>
      <c r="O4" s="1608" t="s">
        <v>6</v>
      </c>
      <c r="P4" s="1608"/>
      <c r="Q4" s="1614"/>
      <c r="R4" s="1614"/>
    </row>
    <row r="5" spans="1:18" ht="21" x14ac:dyDescent="0.35">
      <c r="A5" s="52"/>
      <c r="B5" s="1631"/>
      <c r="C5" s="1631"/>
      <c r="D5" s="52"/>
      <c r="E5" s="52"/>
      <c r="F5" s="52"/>
      <c r="G5" s="52"/>
      <c r="H5" s="1614"/>
      <c r="I5" s="1614"/>
      <c r="J5" s="1614"/>
      <c r="K5" s="1614"/>
      <c r="L5" s="52"/>
      <c r="M5" s="52"/>
      <c r="N5" s="52"/>
      <c r="O5" s="1612" t="s">
        <v>65</v>
      </c>
      <c r="P5" s="1612"/>
      <c r="Q5" s="1614"/>
      <c r="R5" s="1614"/>
    </row>
    <row r="6" spans="1:18" ht="21" x14ac:dyDescent="0.35">
      <c r="A6" s="52"/>
      <c r="B6" s="1631"/>
      <c r="C6" s="1631"/>
      <c r="D6" s="52"/>
      <c r="E6" s="52"/>
      <c r="F6" s="52"/>
      <c r="G6" s="52"/>
      <c r="H6" s="1614"/>
      <c r="I6" s="1614"/>
      <c r="J6" s="1614"/>
      <c r="K6" s="52"/>
      <c r="L6" s="52"/>
      <c r="M6" s="1612"/>
      <c r="N6" s="1612"/>
      <c r="O6" s="1613" t="s">
        <v>8</v>
      </c>
      <c r="P6" s="1613"/>
      <c r="Q6" s="1614"/>
      <c r="R6" s="1614"/>
    </row>
    <row r="7" spans="1:18" ht="18.75" x14ac:dyDescent="0.3">
      <c r="A7" s="49"/>
      <c r="B7" s="38"/>
      <c r="C7" s="38"/>
      <c r="D7" s="49"/>
      <c r="E7" s="49"/>
      <c r="F7" s="49"/>
      <c r="G7" s="49"/>
      <c r="H7" s="49"/>
      <c r="I7" s="34"/>
      <c r="J7" s="34"/>
      <c r="K7" s="35"/>
      <c r="L7" s="49"/>
      <c r="M7" s="34"/>
      <c r="N7" s="35"/>
      <c r="O7" s="35"/>
      <c r="P7" s="35"/>
    </row>
    <row r="8" spans="1:18" ht="33" x14ac:dyDescent="0.25">
      <c r="A8" s="1503" t="s">
        <v>66</v>
      </c>
      <c r="B8" s="1503"/>
      <c r="C8" s="1503"/>
      <c r="D8" s="1503"/>
      <c r="E8" s="1503"/>
      <c r="F8" s="1503"/>
      <c r="G8" s="1503"/>
      <c r="H8" s="1503"/>
      <c r="I8" s="1503"/>
      <c r="J8" s="1503"/>
      <c r="K8" s="1503"/>
      <c r="L8" s="1503"/>
    </row>
    <row r="9" spans="1:18" ht="33" x14ac:dyDescent="0.25">
      <c r="A9" s="1502" t="s">
        <v>67</v>
      </c>
      <c r="B9" s="1502"/>
      <c r="C9" s="1502"/>
      <c r="D9" s="1502"/>
      <c r="E9" s="1502"/>
      <c r="F9" s="1502"/>
      <c r="G9" s="1502"/>
      <c r="H9" s="1502"/>
      <c r="I9" s="1502"/>
      <c r="J9" s="1502"/>
      <c r="K9" s="1502"/>
      <c r="L9" s="1502"/>
    </row>
    <row r="10" spans="1:18" ht="34.5" x14ac:dyDescent="0.55000000000000004">
      <c r="A10" s="1191"/>
      <c r="B10" s="758"/>
      <c r="C10" s="758"/>
      <c r="D10" s="1191"/>
      <c r="E10" s="1191"/>
      <c r="F10" s="1191"/>
      <c r="G10" s="1191"/>
      <c r="H10" s="1191"/>
      <c r="I10" s="1191"/>
      <c r="J10" s="1191"/>
      <c r="K10" s="1191"/>
      <c r="L10" s="1191"/>
    </row>
    <row r="11" spans="1:18" ht="34.5" x14ac:dyDescent="0.55000000000000004">
      <c r="A11" s="1191"/>
      <c r="B11" s="758"/>
      <c r="C11" s="758"/>
      <c r="D11" s="760"/>
      <c r="E11" s="760"/>
      <c r="F11" s="760"/>
      <c r="G11" s="757" t="s">
        <v>12</v>
      </c>
      <c r="H11" s="757"/>
      <c r="I11" s="757"/>
      <c r="J11" s="757"/>
      <c r="K11" s="757"/>
      <c r="L11" s="757"/>
    </row>
    <row r="12" spans="1:18" ht="30.75" x14ac:dyDescent="0.3">
      <c r="A12" s="49"/>
      <c r="B12" s="38"/>
      <c r="C12" s="38"/>
      <c r="E12" s="286"/>
      <c r="F12" s="286"/>
      <c r="G12" s="286"/>
      <c r="H12" s="286"/>
      <c r="I12" s="286"/>
      <c r="J12" s="49"/>
      <c r="K12" s="49"/>
      <c r="L12" s="49"/>
    </row>
    <row r="13" spans="1:18" ht="30.75" x14ac:dyDescent="0.3">
      <c r="A13" s="49"/>
      <c r="B13" s="38"/>
      <c r="C13" s="38"/>
      <c r="E13" s="286"/>
      <c r="F13" s="286"/>
      <c r="G13" s="286"/>
      <c r="H13" s="286"/>
      <c r="I13" s="286"/>
      <c r="J13" s="49"/>
      <c r="K13" s="49"/>
      <c r="L13" s="49"/>
    </row>
    <row r="14" spans="1:18" ht="18.75" x14ac:dyDescent="0.3">
      <c r="A14" s="49"/>
      <c r="B14" s="38"/>
      <c r="C14" s="38"/>
      <c r="D14" s="49"/>
      <c r="E14" s="49"/>
      <c r="F14" s="49"/>
      <c r="G14" s="49"/>
      <c r="H14" s="37"/>
      <c r="I14" s="37"/>
      <c r="J14" s="37"/>
      <c r="K14" s="49"/>
      <c r="L14" s="49"/>
    </row>
    <row r="15" spans="1:18" ht="22.5" x14ac:dyDescent="0.3">
      <c r="A15" s="44" t="s">
        <v>11</v>
      </c>
      <c r="B15" s="368"/>
      <c r="F15" s="36"/>
      <c r="G15" s="36"/>
      <c r="H15" s="37"/>
      <c r="I15" s="37"/>
      <c r="J15" s="37"/>
      <c r="K15" s="49"/>
      <c r="L15" s="49"/>
    </row>
    <row r="16" spans="1:18" ht="18.75" x14ac:dyDescent="0.3">
      <c r="B16" s="49"/>
      <c r="C16" s="49"/>
      <c r="D16" s="293"/>
      <c r="E16" s="293"/>
      <c r="F16" s="293"/>
      <c r="G16" s="293"/>
      <c r="H16" s="293"/>
      <c r="I16" s="293"/>
      <c r="J16" s="293"/>
      <c r="K16" s="59"/>
      <c r="L16" s="59"/>
      <c r="M16" s="21"/>
    </row>
    <row r="17" spans="1:17" ht="22.5" x14ac:dyDescent="0.3">
      <c r="A17" s="45" t="s">
        <v>47</v>
      </c>
      <c r="B17" s="37"/>
      <c r="C17" s="37"/>
      <c r="D17" s="293"/>
      <c r="E17" s="293"/>
      <c r="F17" s="293"/>
      <c r="G17" s="293"/>
      <c r="H17" s="293"/>
      <c r="I17" s="293"/>
      <c r="J17" s="293"/>
      <c r="K17" s="59"/>
      <c r="L17" s="59"/>
      <c r="M17" s="21"/>
    </row>
    <row r="18" spans="1:17" ht="20.25" x14ac:dyDescent="0.3">
      <c r="A18" s="200"/>
      <c r="B18" s="49"/>
      <c r="C18" s="49"/>
      <c r="D18" s="293"/>
      <c r="E18" s="293"/>
      <c r="F18" s="293"/>
      <c r="G18" s="293"/>
      <c r="H18" s="293"/>
      <c r="I18" s="293"/>
      <c r="J18" s="293"/>
      <c r="K18" s="59"/>
      <c r="L18" s="59"/>
      <c r="M18" s="21"/>
    </row>
    <row r="19" spans="1:17" ht="21" x14ac:dyDescent="0.35">
      <c r="A19" s="200"/>
      <c r="B19" s="1089"/>
      <c r="C19" s="1090"/>
      <c r="D19" s="11"/>
      <c r="E19" s="11"/>
      <c r="F19" s="68"/>
      <c r="G19" s="28"/>
      <c r="H19" s="28"/>
      <c r="I19" s="68"/>
      <c r="J19" s="68"/>
      <c r="K19" s="74"/>
      <c r="L19" s="74"/>
      <c r="M19" s="74"/>
    </row>
    <row r="20" spans="1:17" ht="15.75" customHeight="1" x14ac:dyDescent="0.25">
      <c r="E20" s="1719"/>
    </row>
    <row r="21" spans="1:17" ht="39.75" customHeight="1" x14ac:dyDescent="0.4">
      <c r="A21" s="518"/>
      <c r="B21" s="1490" t="s">
        <v>14</v>
      </c>
      <c r="C21" s="1491"/>
      <c r="D21" s="1491"/>
      <c r="E21" s="1720"/>
      <c r="F21" s="1512" t="s">
        <v>15</v>
      </c>
      <c r="G21" s="1513"/>
      <c r="H21" s="1514"/>
      <c r="K21" s="1512" t="s">
        <v>15</v>
      </c>
      <c r="L21" s="1513"/>
      <c r="M21" s="1514"/>
      <c r="N21" s="1506" t="s">
        <v>14</v>
      </c>
      <c r="O21" s="1506"/>
      <c r="P21" s="1506"/>
      <c r="Q21" s="1507"/>
    </row>
    <row r="22" spans="1:17" ht="31.5" x14ac:dyDescent="0.5">
      <c r="A22" s="865" t="s">
        <v>16</v>
      </c>
      <c r="B22" s="1114"/>
      <c r="C22" s="1115"/>
      <c r="D22" s="1093">
        <v>0</v>
      </c>
      <c r="E22" s="1721">
        <v>0</v>
      </c>
      <c r="F22" s="1331">
        <v>0.40625</v>
      </c>
      <c r="G22" s="1233">
        <v>0.49652777777777779</v>
      </c>
      <c r="H22" s="1332">
        <v>0.70486111111111116</v>
      </c>
      <c r="I22" s="3"/>
      <c r="J22" s="706" t="s">
        <v>68</v>
      </c>
      <c r="K22" s="1333">
        <v>0.44791666666666669</v>
      </c>
      <c r="L22" s="1233">
        <v>0.54513888888888884</v>
      </c>
      <c r="M22" s="1332">
        <v>0.75277777777777777</v>
      </c>
      <c r="N22" s="1027">
        <v>0</v>
      </c>
      <c r="O22" s="881">
        <v>0</v>
      </c>
      <c r="P22" s="882"/>
      <c r="Q22" s="883"/>
    </row>
    <row r="23" spans="1:17" ht="31.5" x14ac:dyDescent="0.5">
      <c r="A23" s="865" t="s">
        <v>18</v>
      </c>
      <c r="B23" s="1116">
        <f>SUM(F23-F22)</f>
        <v>6.9444444444444198E-4</v>
      </c>
      <c r="C23" s="1112">
        <f>SUM(G23-G22)</f>
        <v>6.9444444444444198E-4</v>
      </c>
      <c r="D23" s="877">
        <v>0.30099999999999999</v>
      </c>
      <c r="E23" s="1722">
        <v>0.30099999999999999</v>
      </c>
      <c r="F23" s="1334">
        <v>0.40694444444444444</v>
      </c>
      <c r="G23" s="1209">
        <v>0.49722222222222223</v>
      </c>
      <c r="H23" s="1335">
        <v>0.7055555555555556</v>
      </c>
      <c r="I23" s="3"/>
      <c r="J23" s="704" t="s">
        <v>69</v>
      </c>
      <c r="K23" s="1336">
        <v>0.44861111111111113</v>
      </c>
      <c r="L23" s="1209">
        <v>0.54583333333333328</v>
      </c>
      <c r="M23" s="1335">
        <v>0.75347222222222221</v>
      </c>
      <c r="N23" s="1025">
        <v>0.502</v>
      </c>
      <c r="O23" s="877">
        <v>0.502</v>
      </c>
      <c r="P23" s="878">
        <v>6.9444444444444447E-4</v>
      </c>
      <c r="Q23" s="884">
        <v>6.9444444444444447E-4</v>
      </c>
    </row>
    <row r="24" spans="1:17" ht="31.5" x14ac:dyDescent="0.5">
      <c r="A24" s="865" t="s">
        <v>19</v>
      </c>
      <c r="B24" s="1116">
        <f t="shared" ref="B24:C67" si="0">SUM(F24-F23)</f>
        <v>6.9444444444444198E-4</v>
      </c>
      <c r="C24" s="1112">
        <f t="shared" si="0"/>
        <v>6.9444444444444198E-4</v>
      </c>
      <c r="D24" s="1091">
        <v>0.433</v>
      </c>
      <c r="E24" s="1723">
        <v>0.433</v>
      </c>
      <c r="F24" s="1334">
        <v>0.40763888888888888</v>
      </c>
      <c r="G24" s="1209">
        <v>0.49791666666666667</v>
      </c>
      <c r="H24" s="1335">
        <v>0.70625000000000004</v>
      </c>
      <c r="I24" s="3"/>
      <c r="J24" s="704" t="s">
        <v>70</v>
      </c>
      <c r="K24" s="1336">
        <v>0.45</v>
      </c>
      <c r="L24" s="1209">
        <v>0.54722222222222228</v>
      </c>
      <c r="M24" s="1335">
        <v>0.75347222222222221</v>
      </c>
      <c r="N24" s="1025">
        <v>0.78400000000000003</v>
      </c>
      <c r="O24" s="877">
        <v>1.21</v>
      </c>
      <c r="P24" s="879" t="s">
        <v>17</v>
      </c>
      <c r="Q24" s="884">
        <v>1.3888888888888889E-3</v>
      </c>
    </row>
    <row r="25" spans="1:17" ht="31.5" x14ac:dyDescent="0.5">
      <c r="A25" s="865" t="s">
        <v>20</v>
      </c>
      <c r="B25" s="1116">
        <f t="shared" si="0"/>
        <v>1.388888888888884E-3</v>
      </c>
      <c r="C25" s="1112">
        <f t="shared" si="0"/>
        <v>1.388888888888884E-3</v>
      </c>
      <c r="D25" s="1091">
        <v>0.432</v>
      </c>
      <c r="E25" s="1723">
        <v>0.432</v>
      </c>
      <c r="F25" s="1334">
        <v>0.40902777777777777</v>
      </c>
      <c r="G25" s="1209">
        <v>0.49930555555555556</v>
      </c>
      <c r="H25" s="1335">
        <v>0.70763888888888893</v>
      </c>
      <c r="I25" s="3"/>
      <c r="J25" s="704" t="s">
        <v>71</v>
      </c>
      <c r="K25" s="1336">
        <v>0.4513888888888889</v>
      </c>
      <c r="L25" s="1209">
        <v>0.54861111111111116</v>
      </c>
      <c r="M25" s="1335">
        <v>0.75486111111111109</v>
      </c>
      <c r="N25" s="1025">
        <v>0.58699999999999997</v>
      </c>
      <c r="O25" s="877">
        <v>0.58699999999999997</v>
      </c>
      <c r="P25" s="879" t="s">
        <v>17</v>
      </c>
      <c r="Q25" s="884">
        <v>1.3888888888888889E-3</v>
      </c>
    </row>
    <row r="26" spans="1:17" ht="31.5" x14ac:dyDescent="0.5">
      <c r="A26" s="865" t="s">
        <v>21</v>
      </c>
      <c r="B26" s="1116">
        <f t="shared" si="0"/>
        <v>6.9444444444444198E-4</v>
      </c>
      <c r="C26" s="1112">
        <f t="shared" si="0"/>
        <v>6.9444444444444198E-4</v>
      </c>
      <c r="D26" s="1091">
        <v>0.36299999999999999</v>
      </c>
      <c r="E26" s="1723">
        <v>0.36299999999999999</v>
      </c>
      <c r="F26" s="939">
        <v>0.40972222222222221</v>
      </c>
      <c r="G26" s="929">
        <v>0.5</v>
      </c>
      <c r="H26" s="935">
        <v>0.70833333333333337</v>
      </c>
      <c r="I26" s="3"/>
      <c r="J26" s="753" t="s">
        <v>72</v>
      </c>
      <c r="K26" s="938">
        <v>0.45277777777777778</v>
      </c>
      <c r="L26" s="930">
        <v>0.55000000000000004</v>
      </c>
      <c r="M26" s="936">
        <v>0.75624999999999998</v>
      </c>
      <c r="N26" s="1025">
        <v>0.47599999999999998</v>
      </c>
      <c r="O26" s="877">
        <v>0.81200000000000006</v>
      </c>
      <c r="P26" s="879" t="s">
        <v>17</v>
      </c>
      <c r="Q26" s="884">
        <v>6.9444444444444447E-4</v>
      </c>
    </row>
    <row r="27" spans="1:17" ht="31.5" x14ac:dyDescent="0.5">
      <c r="A27" s="865" t="s">
        <v>23</v>
      </c>
      <c r="B27" s="1116">
        <f t="shared" si="0"/>
        <v>2.0833333333333259E-3</v>
      </c>
      <c r="C27" s="1112">
        <f t="shared" si="0"/>
        <v>2.0833333333333259E-3</v>
      </c>
      <c r="D27" s="1091">
        <v>1.18</v>
      </c>
      <c r="E27" s="1723">
        <v>1.18</v>
      </c>
      <c r="F27" s="940">
        <v>0.41180555555555554</v>
      </c>
      <c r="G27" s="930">
        <v>0.50208333333333333</v>
      </c>
      <c r="H27" s="936">
        <v>0.7104166666666667</v>
      </c>
      <c r="I27" s="3"/>
      <c r="J27" s="754" t="s">
        <v>73</v>
      </c>
      <c r="K27" s="937">
        <v>0.45347222222222222</v>
      </c>
      <c r="L27" s="929">
        <v>0.55069444444444449</v>
      </c>
      <c r="M27" s="935">
        <v>0.75694444444444442</v>
      </c>
      <c r="N27" s="1025">
        <v>0.502</v>
      </c>
      <c r="O27" s="877">
        <v>0.442</v>
      </c>
      <c r="P27" s="878">
        <v>6.9444444444444447E-4</v>
      </c>
      <c r="Q27" s="884">
        <v>6.9444444444444447E-4</v>
      </c>
    </row>
    <row r="28" spans="1:17" ht="31.5" x14ac:dyDescent="0.5">
      <c r="A28" s="865" t="s">
        <v>24</v>
      </c>
      <c r="B28" s="1116">
        <f t="shared" si="0"/>
        <v>6.9444444444444198E-4</v>
      </c>
      <c r="C28" s="1112">
        <f t="shared" si="0"/>
        <v>6.9444444444444198E-4</v>
      </c>
      <c r="D28" s="1091">
        <v>0.45300000000000001</v>
      </c>
      <c r="E28" s="1723">
        <v>0.45300000000000001</v>
      </c>
      <c r="F28" s="939">
        <v>0.41249999999999998</v>
      </c>
      <c r="G28" s="929">
        <v>0.50277777777777777</v>
      </c>
      <c r="H28" s="935">
        <v>0.71111111111111114</v>
      </c>
      <c r="I28" s="3"/>
      <c r="J28" s="753" t="s">
        <v>74</v>
      </c>
      <c r="K28" s="938">
        <v>0.45416666666666666</v>
      </c>
      <c r="L28" s="930">
        <v>0.55138888888888893</v>
      </c>
      <c r="M28" s="936">
        <v>0.75763888888888886</v>
      </c>
      <c r="N28" s="1025">
        <v>0.58699999999999997</v>
      </c>
      <c r="O28" s="877">
        <v>0.58699999999999997</v>
      </c>
      <c r="P28" s="878">
        <v>1.3888888888888889E-3</v>
      </c>
      <c r="Q28" s="884">
        <v>1.3888888888888889E-3</v>
      </c>
    </row>
    <row r="29" spans="1:17" ht="31.5" x14ac:dyDescent="0.5">
      <c r="A29" s="865" t="s">
        <v>25</v>
      </c>
      <c r="B29" s="1116">
        <f t="shared" si="0"/>
        <v>1.388888888888884E-3</v>
      </c>
      <c r="C29" s="1112">
        <f t="shared" si="0"/>
        <v>1.388888888888884E-3</v>
      </c>
      <c r="D29" s="1091">
        <v>0.45200000000000001</v>
      </c>
      <c r="E29" s="1723">
        <v>0.45200000000000001</v>
      </c>
      <c r="F29" s="940">
        <v>0.41388888888888886</v>
      </c>
      <c r="G29" s="930">
        <v>0.50416666666666665</v>
      </c>
      <c r="H29" s="936">
        <v>0.71250000000000002</v>
      </c>
      <c r="I29" s="3"/>
      <c r="J29" s="754" t="s">
        <v>75</v>
      </c>
      <c r="K29" s="937">
        <v>0.4548611111111111</v>
      </c>
      <c r="L29" s="929">
        <v>0.55208333333333337</v>
      </c>
      <c r="M29" s="935">
        <v>0.7583333333333333</v>
      </c>
      <c r="N29" s="1025">
        <v>0.47599999999999998</v>
      </c>
      <c r="O29" s="877">
        <v>0.47599999999999998</v>
      </c>
      <c r="P29" s="878">
        <v>1.3888888888888889E-3</v>
      </c>
      <c r="Q29" s="884">
        <v>1.3888888888888889E-3</v>
      </c>
    </row>
    <row r="30" spans="1:17" ht="31.5" x14ac:dyDescent="0.5">
      <c r="A30" s="865" t="s">
        <v>26</v>
      </c>
      <c r="B30" s="1116">
        <f t="shared" si="0"/>
        <v>1.3888888888889395E-3</v>
      </c>
      <c r="C30" s="1112">
        <f t="shared" si="0"/>
        <v>1.388888888888884E-3</v>
      </c>
      <c r="D30" s="1091">
        <v>0.621</v>
      </c>
      <c r="E30" s="1723">
        <v>0.621</v>
      </c>
      <c r="F30" s="939">
        <v>0.4152777777777778</v>
      </c>
      <c r="G30" s="929">
        <v>0.50555555555555554</v>
      </c>
      <c r="H30" s="935">
        <v>0.71388888888888891</v>
      </c>
      <c r="I30" s="3"/>
      <c r="J30" s="753" t="s">
        <v>76</v>
      </c>
      <c r="K30" s="938">
        <v>0.45624999999999999</v>
      </c>
      <c r="L30" s="930">
        <v>0.55347222222222225</v>
      </c>
      <c r="M30" s="936">
        <v>0.75972222222222219</v>
      </c>
      <c r="N30" s="1025">
        <v>0.502</v>
      </c>
      <c r="O30" s="877">
        <v>0.502</v>
      </c>
      <c r="P30" s="878">
        <v>6.9444444444444447E-4</v>
      </c>
      <c r="Q30" s="884">
        <v>6.9444444444444447E-4</v>
      </c>
    </row>
    <row r="31" spans="1:17" ht="31.5" x14ac:dyDescent="0.5">
      <c r="A31" s="865" t="s">
        <v>27</v>
      </c>
      <c r="B31" s="1116">
        <f t="shared" si="0"/>
        <v>1.388888888888884E-3</v>
      </c>
      <c r="C31" s="1112">
        <f t="shared" si="0"/>
        <v>1.388888888888884E-3</v>
      </c>
      <c r="D31" s="1091">
        <v>0.63900000000000001</v>
      </c>
      <c r="E31" s="1723">
        <v>0.63900000000000001</v>
      </c>
      <c r="F31" s="940">
        <v>0.41666666666666669</v>
      </c>
      <c r="G31" s="930">
        <v>0.50694444444444442</v>
      </c>
      <c r="H31" s="936">
        <v>0.71527777777777779</v>
      </c>
      <c r="I31" s="3"/>
      <c r="J31" s="754" t="s">
        <v>77</v>
      </c>
      <c r="K31" s="937">
        <v>0.45694444444444443</v>
      </c>
      <c r="L31" s="929">
        <v>0.5541666666666667</v>
      </c>
      <c r="M31" s="935">
        <v>0.76041666666666663</v>
      </c>
      <c r="N31" s="1025">
        <v>0.78</v>
      </c>
      <c r="O31" s="877">
        <v>0.78</v>
      </c>
      <c r="P31" s="878">
        <v>6.9444444444444447E-4</v>
      </c>
      <c r="Q31" s="884">
        <v>6.9444444444444447E-4</v>
      </c>
    </row>
    <row r="32" spans="1:17" ht="31.5" x14ac:dyDescent="0.5">
      <c r="A32" s="865" t="s">
        <v>28</v>
      </c>
      <c r="B32" s="1116">
        <f t="shared" si="0"/>
        <v>2.0833333333333259E-3</v>
      </c>
      <c r="C32" s="1112">
        <f t="shared" si="0"/>
        <v>1.388888888888884E-3</v>
      </c>
      <c r="D32" s="1091">
        <v>0.78500000000000003</v>
      </c>
      <c r="E32" s="1723">
        <v>0.78500000000000003</v>
      </c>
      <c r="F32" s="939">
        <v>0.41875000000000001</v>
      </c>
      <c r="G32" s="929">
        <v>0.5083333333333333</v>
      </c>
      <c r="H32" s="935">
        <v>0.71666666666666667</v>
      </c>
      <c r="I32" s="3"/>
      <c r="J32" s="753" t="s">
        <v>78</v>
      </c>
      <c r="K32" s="1100" t="s">
        <v>17</v>
      </c>
      <c r="L32" s="1105" t="s">
        <v>17</v>
      </c>
      <c r="M32" s="936">
        <v>0.76041666666666663</v>
      </c>
      <c r="N32" s="1025" t="s">
        <v>17</v>
      </c>
      <c r="O32" s="877">
        <v>1.2</v>
      </c>
      <c r="P32" s="878">
        <v>6.9444444444444447E-4</v>
      </c>
      <c r="Q32" s="884">
        <v>6.9444444444444447E-4</v>
      </c>
    </row>
    <row r="33" spans="1:17" ht="31.5" x14ac:dyDescent="0.5">
      <c r="A33" s="865" t="s">
        <v>29</v>
      </c>
      <c r="B33" s="1116">
        <f t="shared" si="0"/>
        <v>6.9444444444444198E-4</v>
      </c>
      <c r="C33" s="1112">
        <f t="shared" si="0"/>
        <v>1.388888888888884E-3</v>
      </c>
      <c r="D33" s="1091">
        <v>0.57799999999999996</v>
      </c>
      <c r="E33" s="1723">
        <v>0.57799999999999996</v>
      </c>
      <c r="F33" s="940">
        <v>0.41944444444444445</v>
      </c>
      <c r="G33" s="930">
        <v>0.50972222222222219</v>
      </c>
      <c r="H33" s="936">
        <v>0.71805555555555556</v>
      </c>
      <c r="I33" s="3"/>
      <c r="J33" s="754" t="s">
        <v>79</v>
      </c>
      <c r="K33" s="1100" t="s">
        <v>17</v>
      </c>
      <c r="L33" s="1105" t="s">
        <v>17</v>
      </c>
      <c r="M33" s="935">
        <v>0.76249999999999996</v>
      </c>
      <c r="N33" s="1025" t="s">
        <v>17</v>
      </c>
      <c r="O33" s="877">
        <v>1.25</v>
      </c>
      <c r="P33" s="878">
        <v>1.3888888888888889E-3</v>
      </c>
      <c r="Q33" s="884">
        <v>1.3888888888888889E-3</v>
      </c>
    </row>
    <row r="34" spans="1:17" ht="31.5" x14ac:dyDescent="0.5">
      <c r="A34" s="865" t="s">
        <v>30</v>
      </c>
      <c r="B34" s="1116">
        <f t="shared" si="0"/>
        <v>6.9444444444444198E-4</v>
      </c>
      <c r="C34" s="1112">
        <f t="shared" si="0"/>
        <v>6.9444444444444198E-4</v>
      </c>
      <c r="D34" s="1091">
        <v>0.35099999999999998</v>
      </c>
      <c r="E34" s="1723">
        <v>0.35099999999999998</v>
      </c>
      <c r="F34" s="939">
        <v>0.4201388888888889</v>
      </c>
      <c r="G34" s="929">
        <v>0.51041666666666663</v>
      </c>
      <c r="H34" s="935">
        <v>0.71875</v>
      </c>
      <c r="I34" s="3"/>
      <c r="J34" s="753" t="s">
        <v>80</v>
      </c>
      <c r="K34" s="1100" t="s">
        <v>17</v>
      </c>
      <c r="L34" s="1105" t="s">
        <v>17</v>
      </c>
      <c r="M34" s="936">
        <v>0.76388888888888884</v>
      </c>
      <c r="N34" s="1025" t="s">
        <v>17</v>
      </c>
      <c r="O34" s="877">
        <v>0.89</v>
      </c>
      <c r="P34" s="878">
        <v>6.9444444444444447E-4</v>
      </c>
      <c r="Q34" s="884">
        <v>6.9444444444444447E-4</v>
      </c>
    </row>
    <row r="35" spans="1:17" ht="31.5" x14ac:dyDescent="0.5">
      <c r="A35" s="866" t="s">
        <v>31</v>
      </c>
      <c r="B35" s="1116">
        <f t="shared" si="0"/>
        <v>6.9444444444444198E-4</v>
      </c>
      <c r="C35" s="1112">
        <f t="shared" si="0"/>
        <v>6.9444444444444198E-4</v>
      </c>
      <c r="D35" s="1091">
        <v>0.33700000000000002</v>
      </c>
      <c r="E35" s="1723">
        <v>0.33700000000000002</v>
      </c>
      <c r="F35" s="940">
        <v>0.42083333333333334</v>
      </c>
      <c r="G35" s="930">
        <v>0.51111111111111107</v>
      </c>
      <c r="H35" s="936">
        <v>0.71944444444444444</v>
      </c>
      <c r="I35" s="3"/>
      <c r="J35" s="754" t="s">
        <v>81</v>
      </c>
      <c r="K35" s="1100" t="s">
        <v>17</v>
      </c>
      <c r="L35" s="1105" t="s">
        <v>17</v>
      </c>
      <c r="M35" s="935">
        <v>0.76597222222222228</v>
      </c>
      <c r="N35" s="1025" t="s">
        <v>17</v>
      </c>
      <c r="O35" s="877">
        <v>1.5</v>
      </c>
      <c r="P35" s="878">
        <v>6.9444444444444447E-4</v>
      </c>
      <c r="Q35" s="884">
        <v>6.9444444444444447E-4</v>
      </c>
    </row>
    <row r="36" spans="1:17" ht="31.5" x14ac:dyDescent="0.5">
      <c r="A36" s="865" t="s">
        <v>32</v>
      </c>
      <c r="B36" s="1116">
        <f t="shared" si="0"/>
        <v>6.9444444444444198E-4</v>
      </c>
      <c r="C36" s="1112">
        <f t="shared" si="0"/>
        <v>6.9444444444444198E-4</v>
      </c>
      <c r="D36" s="1091">
        <v>0.25</v>
      </c>
      <c r="E36" s="1723">
        <v>0.25</v>
      </c>
      <c r="F36" s="939">
        <v>0.42152777777777778</v>
      </c>
      <c r="G36" s="929">
        <v>0.51180555555555551</v>
      </c>
      <c r="H36" s="935">
        <v>0.72013888888888888</v>
      </c>
      <c r="I36" s="3"/>
      <c r="J36" s="753" t="s">
        <v>80</v>
      </c>
      <c r="K36" s="1100" t="s">
        <v>17</v>
      </c>
      <c r="L36" s="1105" t="s">
        <v>17</v>
      </c>
      <c r="M36" s="936">
        <v>0.76736111111111116</v>
      </c>
      <c r="N36" s="1025" t="s">
        <v>17</v>
      </c>
      <c r="O36" s="880">
        <v>1.2</v>
      </c>
      <c r="P36" s="879" t="s">
        <v>17</v>
      </c>
      <c r="Q36" s="885" t="s">
        <v>17</v>
      </c>
    </row>
    <row r="37" spans="1:17" ht="31.5" x14ac:dyDescent="0.5">
      <c r="A37" s="865" t="s">
        <v>57</v>
      </c>
      <c r="B37" s="1116">
        <f t="shared" si="0"/>
        <v>6.9444444444444198E-4</v>
      </c>
      <c r="C37" s="1112">
        <f t="shared" si="0"/>
        <v>6.9444444444444198E-4</v>
      </c>
      <c r="D37" s="1091">
        <v>0.41199999999999998</v>
      </c>
      <c r="E37" s="1723">
        <v>0.41199999999999998</v>
      </c>
      <c r="F37" s="940">
        <v>0.42222222222222222</v>
      </c>
      <c r="G37" s="930">
        <v>0.51249999999999996</v>
      </c>
      <c r="H37" s="936">
        <v>0.72083333333333333</v>
      </c>
      <c r="I37" s="3"/>
      <c r="J37" s="754" t="s">
        <v>79</v>
      </c>
      <c r="K37" s="1100" t="s">
        <v>17</v>
      </c>
      <c r="L37" s="1105" t="s">
        <v>17</v>
      </c>
      <c r="M37" s="935">
        <v>0.76875000000000004</v>
      </c>
      <c r="N37" s="1025" t="s">
        <v>17</v>
      </c>
      <c r="O37" s="880">
        <v>2.5</v>
      </c>
      <c r="P37" s="879" t="s">
        <v>17</v>
      </c>
      <c r="Q37" s="885" t="s">
        <v>17</v>
      </c>
    </row>
    <row r="38" spans="1:17" ht="31.5" x14ac:dyDescent="0.5">
      <c r="A38" s="865" t="s">
        <v>63</v>
      </c>
      <c r="B38" s="1116">
        <f t="shared" si="0"/>
        <v>6.9444444444444198E-4</v>
      </c>
      <c r="C38" s="1112">
        <f t="shared" si="0"/>
        <v>6.9444444444444198E-4</v>
      </c>
      <c r="D38" s="1091">
        <v>0.76</v>
      </c>
      <c r="E38" s="1723">
        <v>0.76</v>
      </c>
      <c r="F38" s="939">
        <v>0.42291666666666666</v>
      </c>
      <c r="G38" s="929">
        <v>0.5131944444444444</v>
      </c>
      <c r="H38" s="935">
        <v>0.72152777777777777</v>
      </c>
      <c r="I38" s="3"/>
      <c r="J38" s="753" t="s">
        <v>78</v>
      </c>
      <c r="K38" s="938">
        <v>0.45763888888888887</v>
      </c>
      <c r="L38" s="930">
        <v>0.55486111111111114</v>
      </c>
      <c r="M38" s="936">
        <v>0.77083333333333337</v>
      </c>
      <c r="N38" s="1025">
        <v>0.86499999999999999</v>
      </c>
      <c r="O38" s="877">
        <v>0.86499999999999999</v>
      </c>
      <c r="P38" s="879" t="s">
        <v>17</v>
      </c>
      <c r="Q38" s="885" t="s">
        <v>17</v>
      </c>
    </row>
    <row r="39" spans="1:17" ht="31.5" x14ac:dyDescent="0.5">
      <c r="A39" s="865" t="s">
        <v>56</v>
      </c>
      <c r="B39" s="1116">
        <f t="shared" si="0"/>
        <v>6.9444444444444198E-4</v>
      </c>
      <c r="C39" s="1112">
        <f t="shared" si="0"/>
        <v>6.9444444444444198E-4</v>
      </c>
      <c r="D39" s="1091">
        <v>0.247</v>
      </c>
      <c r="E39" s="1723">
        <v>0.247</v>
      </c>
      <c r="F39" s="940">
        <v>0.4236111111111111</v>
      </c>
      <c r="G39" s="930">
        <v>0.51388888888888884</v>
      </c>
      <c r="H39" s="936">
        <v>0.72222222222222221</v>
      </c>
      <c r="I39" s="3"/>
      <c r="J39" s="754" t="s">
        <v>82</v>
      </c>
      <c r="K39" s="937">
        <v>0.45763888888888887</v>
      </c>
      <c r="L39" s="929">
        <v>0.55486111111111114</v>
      </c>
      <c r="M39" s="935">
        <v>0.77083333333333337</v>
      </c>
      <c r="N39" s="1025">
        <v>0.51300000000000001</v>
      </c>
      <c r="O39" s="877">
        <v>0.51300000000000001</v>
      </c>
      <c r="P39" s="879" t="s">
        <v>17</v>
      </c>
      <c r="Q39" s="885" t="s">
        <v>17</v>
      </c>
    </row>
    <row r="40" spans="1:17" ht="31.5" x14ac:dyDescent="0.5">
      <c r="A40" s="865" t="s">
        <v>55</v>
      </c>
      <c r="B40" s="1116">
        <f t="shared" si="0"/>
        <v>2.0833333333333259E-3</v>
      </c>
      <c r="C40" s="1112">
        <f t="shared" si="0"/>
        <v>1.388888888888884E-3</v>
      </c>
      <c r="D40" s="1091">
        <v>0.6</v>
      </c>
      <c r="E40" s="1723">
        <v>0.6</v>
      </c>
      <c r="F40" s="939">
        <v>0.42569444444444443</v>
      </c>
      <c r="G40" s="929">
        <v>0.51527777777777772</v>
      </c>
      <c r="H40" s="935">
        <v>0.72361111111111109</v>
      </c>
      <c r="I40" s="3"/>
      <c r="J40" s="753" t="s">
        <v>83</v>
      </c>
      <c r="K40" s="938">
        <v>0.45833333333333331</v>
      </c>
      <c r="L40" s="930">
        <v>0.55555555555555558</v>
      </c>
      <c r="M40" s="936">
        <v>0.77152777777777781</v>
      </c>
      <c r="N40" s="1025">
        <v>0.52400000000000002</v>
      </c>
      <c r="O40" s="877">
        <v>0.52400000000000002</v>
      </c>
      <c r="P40" s="879" t="s">
        <v>17</v>
      </c>
      <c r="Q40" s="885" t="s">
        <v>17</v>
      </c>
    </row>
    <row r="41" spans="1:17" ht="31.5" x14ac:dyDescent="0.5">
      <c r="A41" s="865" t="s">
        <v>54</v>
      </c>
      <c r="B41" s="1116">
        <f t="shared" si="0"/>
        <v>6.9444444444444198E-4</v>
      </c>
      <c r="C41" s="1112">
        <f t="shared" si="0"/>
        <v>6.94444444444553E-4</v>
      </c>
      <c r="D41" s="1091">
        <v>0.28299999999999997</v>
      </c>
      <c r="E41" s="1723">
        <v>0.28299999999999997</v>
      </c>
      <c r="F41" s="940">
        <v>0.42638888888888887</v>
      </c>
      <c r="G41" s="930">
        <v>0.51597222222222228</v>
      </c>
      <c r="H41" s="936">
        <v>0.72430555555555554</v>
      </c>
      <c r="I41" s="3"/>
      <c r="J41" s="754" t="s">
        <v>84</v>
      </c>
      <c r="K41" s="937">
        <v>0.45902777777777776</v>
      </c>
      <c r="L41" s="929">
        <v>0.55625000000000002</v>
      </c>
      <c r="M41" s="935">
        <v>0.77222222222222225</v>
      </c>
      <c r="N41" s="1025">
        <v>0.90900000000000003</v>
      </c>
      <c r="O41" s="877">
        <v>0.90900000000000003</v>
      </c>
      <c r="P41" s="879" t="s">
        <v>17</v>
      </c>
      <c r="Q41" s="885" t="s">
        <v>17</v>
      </c>
    </row>
    <row r="42" spans="1:17" ht="31.5" x14ac:dyDescent="0.5">
      <c r="A42" s="865" t="s">
        <v>85</v>
      </c>
      <c r="B42" s="1116">
        <f t="shared" si="0"/>
        <v>6.9444444444444198E-4</v>
      </c>
      <c r="C42" s="1112">
        <f t="shared" si="0"/>
        <v>6.9444444444444198E-4</v>
      </c>
      <c r="D42" s="1091">
        <v>0.58099999999999996</v>
      </c>
      <c r="E42" s="1723">
        <v>0.58099999999999996</v>
      </c>
      <c r="F42" s="939">
        <v>0.42708333333333331</v>
      </c>
      <c r="G42" s="929">
        <v>0.51666666666666672</v>
      </c>
      <c r="H42" s="935">
        <v>0.72499999999999998</v>
      </c>
      <c r="I42" s="3"/>
      <c r="J42" s="753" t="s">
        <v>86</v>
      </c>
      <c r="K42" s="938">
        <v>0.46041666666666664</v>
      </c>
      <c r="L42" s="930">
        <v>0.55763888888888891</v>
      </c>
      <c r="M42" s="936">
        <v>0.77361111111111114</v>
      </c>
      <c r="N42" s="1025">
        <v>1.54</v>
      </c>
      <c r="O42" s="877">
        <v>1.54</v>
      </c>
      <c r="P42" s="878">
        <v>0</v>
      </c>
      <c r="Q42" s="884">
        <v>0</v>
      </c>
    </row>
    <row r="43" spans="1:17" ht="31.5" x14ac:dyDescent="0.5">
      <c r="A43" s="865" t="s">
        <v>87</v>
      </c>
      <c r="B43" s="1116">
        <f t="shared" si="0"/>
        <v>6.9444444444444198E-4</v>
      </c>
      <c r="C43" s="1112">
        <f t="shared" si="0"/>
        <v>6.9444444444444198E-4</v>
      </c>
      <c r="D43" s="1091">
        <v>0.54300000000000004</v>
      </c>
      <c r="E43" s="1723">
        <v>0.54300000000000004</v>
      </c>
      <c r="F43" s="940">
        <v>0.42777777777777776</v>
      </c>
      <c r="G43" s="930">
        <v>0.51736111111111116</v>
      </c>
      <c r="H43" s="936">
        <v>0.72569444444444442</v>
      </c>
      <c r="I43" s="3"/>
      <c r="J43" s="754" t="s">
        <v>88</v>
      </c>
      <c r="K43" s="937">
        <v>0.46111111111111114</v>
      </c>
      <c r="L43" s="929">
        <v>0.55833333333333335</v>
      </c>
      <c r="M43" s="935">
        <v>0.77430555555555558</v>
      </c>
      <c r="N43" s="1025">
        <v>0.95199999999999996</v>
      </c>
      <c r="O43" s="877">
        <v>0.95199999999999996</v>
      </c>
      <c r="P43" s="878">
        <v>6.9444444444444447E-4</v>
      </c>
      <c r="Q43" s="884">
        <v>6.9444444444444447E-4</v>
      </c>
    </row>
    <row r="44" spans="1:17" ht="31.5" x14ac:dyDescent="0.5">
      <c r="A44" s="865" t="s">
        <v>89</v>
      </c>
      <c r="B44" s="1116">
        <f t="shared" si="0"/>
        <v>0</v>
      </c>
      <c r="C44" s="1112">
        <f t="shared" si="0"/>
        <v>0</v>
      </c>
      <c r="D44" s="1092">
        <v>0.58099999999999996</v>
      </c>
      <c r="E44" s="1724">
        <v>0.58099999999999996</v>
      </c>
      <c r="F44" s="939">
        <v>0.42777777777777776</v>
      </c>
      <c r="G44" s="929">
        <v>0.51736111111111116</v>
      </c>
      <c r="H44" s="935">
        <v>0.72569444444444442</v>
      </c>
      <c r="I44" s="3"/>
      <c r="J44" s="753" t="s">
        <v>90</v>
      </c>
      <c r="K44" s="938">
        <v>0.46111111111111114</v>
      </c>
      <c r="L44" s="930">
        <v>0.55833333333333335</v>
      </c>
      <c r="M44" s="936">
        <v>0.77430555555555558</v>
      </c>
      <c r="N44" s="1025">
        <v>0.6</v>
      </c>
      <c r="O44" s="877">
        <v>0.6</v>
      </c>
      <c r="P44" s="878">
        <v>6.9444444444444447E-4</v>
      </c>
      <c r="Q44" s="884">
        <v>6.9444444444444447E-4</v>
      </c>
    </row>
    <row r="45" spans="1:17" ht="31.5" x14ac:dyDescent="0.5">
      <c r="A45" s="865" t="s">
        <v>91</v>
      </c>
      <c r="B45" s="1116">
        <f t="shared" si="0"/>
        <v>1.388888888888884E-3</v>
      </c>
      <c r="C45" s="1112">
        <f t="shared" si="0"/>
        <v>1.388888888888884E-3</v>
      </c>
      <c r="D45" s="1091">
        <v>1.47</v>
      </c>
      <c r="E45" s="1723">
        <v>1.47</v>
      </c>
      <c r="F45" s="940">
        <v>0.42916666666666664</v>
      </c>
      <c r="G45" s="930">
        <v>0.51875000000000004</v>
      </c>
      <c r="H45" s="936">
        <v>0.7270833333333333</v>
      </c>
      <c r="I45" s="3"/>
      <c r="J45" s="754" t="s">
        <v>89</v>
      </c>
      <c r="K45" s="937">
        <v>0.46250000000000002</v>
      </c>
      <c r="L45" s="929">
        <v>0.55972222222222223</v>
      </c>
      <c r="M45" s="935">
        <v>0.77569444444444446</v>
      </c>
      <c r="N45" s="1025">
        <v>1.1100000000000001</v>
      </c>
      <c r="O45" s="877">
        <v>1.1100000000000001</v>
      </c>
      <c r="P45" s="878">
        <v>1.3888888888888889E-3</v>
      </c>
      <c r="Q45" s="884">
        <v>1.3888888888888889E-3</v>
      </c>
    </row>
    <row r="46" spans="1:17" ht="31.5" x14ac:dyDescent="0.5">
      <c r="A46" s="865" t="s">
        <v>88</v>
      </c>
      <c r="B46" s="1116">
        <f t="shared" si="0"/>
        <v>0</v>
      </c>
      <c r="C46" s="1112">
        <f t="shared" si="0"/>
        <v>0</v>
      </c>
      <c r="D46" s="1091">
        <v>0.38200000000000001</v>
      </c>
      <c r="E46" s="1723">
        <v>0.38200000000000001</v>
      </c>
      <c r="F46" s="939">
        <v>0.42916666666666664</v>
      </c>
      <c r="G46" s="929">
        <v>0.51875000000000004</v>
      </c>
      <c r="H46" s="935">
        <v>0.7270833333333333</v>
      </c>
      <c r="I46" s="3"/>
      <c r="J46" s="753" t="s">
        <v>87</v>
      </c>
      <c r="K46" s="938">
        <v>0.46319444444444446</v>
      </c>
      <c r="L46" s="930">
        <v>0.56041666666666667</v>
      </c>
      <c r="M46" s="936">
        <v>0.77638888888888891</v>
      </c>
      <c r="N46" s="1025">
        <v>0.629</v>
      </c>
      <c r="O46" s="877">
        <v>0.629</v>
      </c>
      <c r="P46" s="878">
        <v>6.9444444444444447E-4</v>
      </c>
      <c r="Q46" s="884">
        <v>6.9444444444444447E-4</v>
      </c>
    </row>
    <row r="47" spans="1:17" ht="31.5" x14ac:dyDescent="0.5">
      <c r="A47" s="865" t="s">
        <v>86</v>
      </c>
      <c r="B47" s="1116">
        <f t="shared" si="0"/>
        <v>6.9444444444449749E-4</v>
      </c>
      <c r="C47" s="1112">
        <f t="shared" si="0"/>
        <v>6.9444444444444198E-4</v>
      </c>
      <c r="D47" s="1091">
        <v>0.875</v>
      </c>
      <c r="E47" s="1723">
        <v>0.875</v>
      </c>
      <c r="F47" s="940">
        <v>0.42986111111111114</v>
      </c>
      <c r="G47" s="930">
        <v>0.51944444444444449</v>
      </c>
      <c r="H47" s="936">
        <v>0.72777777777777775</v>
      </c>
      <c r="I47" s="3"/>
      <c r="J47" s="754" t="s">
        <v>85</v>
      </c>
      <c r="K47" s="937">
        <v>0.46388888888888891</v>
      </c>
      <c r="L47" s="929">
        <v>0.56111111111111112</v>
      </c>
      <c r="M47" s="935">
        <v>0.77708333333333335</v>
      </c>
      <c r="N47" s="1025">
        <v>0.64</v>
      </c>
      <c r="O47" s="877">
        <v>0.64</v>
      </c>
      <c r="P47" s="878">
        <v>0</v>
      </c>
      <c r="Q47" s="884">
        <v>0</v>
      </c>
    </row>
    <row r="48" spans="1:17" ht="31.5" x14ac:dyDescent="0.5">
      <c r="A48" s="865" t="s">
        <v>84</v>
      </c>
      <c r="B48" s="1116">
        <f t="shared" si="0"/>
        <v>1.388888888888884E-3</v>
      </c>
      <c r="C48" s="1112">
        <f t="shared" si="0"/>
        <v>1.388888888888884E-3</v>
      </c>
      <c r="D48" s="1091">
        <v>1.72</v>
      </c>
      <c r="E48" s="1723">
        <v>1.72</v>
      </c>
      <c r="F48" s="939">
        <v>0.43125000000000002</v>
      </c>
      <c r="G48" s="929">
        <v>0.52083333333333337</v>
      </c>
      <c r="H48" s="935">
        <v>0.72916666666666663</v>
      </c>
      <c r="I48" s="3"/>
      <c r="J48" s="753" t="s">
        <v>54</v>
      </c>
      <c r="K48" s="938">
        <v>0.46458333333333335</v>
      </c>
      <c r="L48" s="930">
        <v>0.56180555555555556</v>
      </c>
      <c r="M48" s="936">
        <v>0.77777777777777779</v>
      </c>
      <c r="N48" s="1025">
        <v>0.36899999999999999</v>
      </c>
      <c r="O48" s="877">
        <v>0.36899999999999999</v>
      </c>
      <c r="P48" s="878">
        <v>1.3888888888888889E-3</v>
      </c>
      <c r="Q48" s="884">
        <v>1.3888888888888889E-3</v>
      </c>
    </row>
    <row r="49" spans="1:17" ht="31.5" x14ac:dyDescent="0.5">
      <c r="A49" s="865" t="s">
        <v>83</v>
      </c>
      <c r="B49" s="1116">
        <f t="shared" si="0"/>
        <v>6.9444444444444198E-4</v>
      </c>
      <c r="C49" s="1112">
        <f t="shared" si="0"/>
        <v>6.9444444444444198E-4</v>
      </c>
      <c r="D49" s="1091">
        <v>0.46400000000000002</v>
      </c>
      <c r="E49" s="1723">
        <v>0.879</v>
      </c>
      <c r="F49" s="940">
        <v>0.43194444444444446</v>
      </c>
      <c r="G49" s="930">
        <v>0.52152777777777781</v>
      </c>
      <c r="H49" s="936">
        <v>0.72986111111111107</v>
      </c>
      <c r="I49" s="3"/>
      <c r="J49" s="754" t="s">
        <v>55</v>
      </c>
      <c r="K49" s="937">
        <v>0.46527777777777779</v>
      </c>
      <c r="L49" s="929">
        <v>0.5625</v>
      </c>
      <c r="M49" s="935">
        <v>0.77847222222222223</v>
      </c>
      <c r="N49" s="1025">
        <v>0.441</v>
      </c>
      <c r="O49" s="877">
        <v>0.441</v>
      </c>
      <c r="P49" s="878">
        <v>6.9444444444444447E-4</v>
      </c>
      <c r="Q49" s="884">
        <v>6.9444444444444447E-4</v>
      </c>
    </row>
    <row r="50" spans="1:17" ht="31.5" x14ac:dyDescent="0.5">
      <c r="A50" s="865" t="s">
        <v>82</v>
      </c>
      <c r="B50" s="1116">
        <f t="shared" si="0"/>
        <v>6.9444444444444198E-4</v>
      </c>
      <c r="C50" s="1112">
        <f>SUM(G50-G49)</f>
        <v>6.9444444444444198E-4</v>
      </c>
      <c r="D50" s="1091">
        <v>1.06</v>
      </c>
      <c r="E50" s="1723">
        <v>0.46400000000000002</v>
      </c>
      <c r="F50" s="939">
        <v>0.43263888888888891</v>
      </c>
      <c r="G50" s="929">
        <v>0.52222222222222225</v>
      </c>
      <c r="H50" s="935">
        <v>0.73055555555555551</v>
      </c>
      <c r="I50" s="3"/>
      <c r="J50" s="753" t="s">
        <v>56</v>
      </c>
      <c r="K50" s="938">
        <v>0.46666666666666667</v>
      </c>
      <c r="L50" s="930">
        <v>0.56388888888888888</v>
      </c>
      <c r="M50" s="936">
        <v>0.77986111111111112</v>
      </c>
      <c r="N50" s="1025">
        <v>0.41099999999999998</v>
      </c>
      <c r="O50" s="877">
        <v>0.41099999999999998</v>
      </c>
      <c r="P50" s="878">
        <v>6.9444444444444447E-4</v>
      </c>
      <c r="Q50" s="884">
        <v>6.9444444444444447E-4</v>
      </c>
    </row>
    <row r="51" spans="1:17" ht="31.5" x14ac:dyDescent="0.5">
      <c r="A51" s="865" t="s">
        <v>78</v>
      </c>
      <c r="B51" s="1116">
        <f>SUM(AB46)</f>
        <v>0</v>
      </c>
      <c r="C51" s="1112" t="s">
        <v>17</v>
      </c>
      <c r="D51" s="1091">
        <v>1.92</v>
      </c>
      <c r="E51" s="1723">
        <v>1.06</v>
      </c>
      <c r="F51" s="1104" t="s">
        <v>17</v>
      </c>
      <c r="G51" s="930">
        <v>0.5229166666666667</v>
      </c>
      <c r="H51" s="1101" t="s">
        <v>17</v>
      </c>
      <c r="I51" s="3"/>
      <c r="J51" s="754" t="s">
        <v>57</v>
      </c>
      <c r="K51" s="937">
        <v>0.46805555555555556</v>
      </c>
      <c r="L51" s="929">
        <v>0.56527777777777777</v>
      </c>
      <c r="M51" s="935">
        <v>0.78125</v>
      </c>
      <c r="N51" s="1025">
        <v>0.81399999999999995</v>
      </c>
      <c r="O51" s="877">
        <v>0.81399999999999995</v>
      </c>
      <c r="P51" s="878">
        <v>6.9444444444444447E-4</v>
      </c>
      <c r="Q51" s="884">
        <v>6.9444444444444447E-4</v>
      </c>
    </row>
    <row r="52" spans="1:17" ht="31.5" x14ac:dyDescent="0.5">
      <c r="A52" s="865" t="s">
        <v>79</v>
      </c>
      <c r="B52" s="1116" t="e">
        <f t="shared" si="0"/>
        <v>#VALUE!</v>
      </c>
      <c r="C52" s="1112" t="s">
        <v>17</v>
      </c>
      <c r="D52" s="1091">
        <v>0.70399999999999996</v>
      </c>
      <c r="E52" s="1725" t="s">
        <v>17</v>
      </c>
      <c r="F52" s="1104" t="s">
        <v>17</v>
      </c>
      <c r="G52" s="929">
        <v>0.52500000000000002</v>
      </c>
      <c r="H52" s="1101" t="s">
        <v>17</v>
      </c>
      <c r="I52" s="3"/>
      <c r="J52" s="753" t="s">
        <v>32</v>
      </c>
      <c r="K52" s="938">
        <v>0.46875</v>
      </c>
      <c r="L52" s="930">
        <v>0.56597222222222221</v>
      </c>
      <c r="M52" s="936">
        <v>0.78194444444444444</v>
      </c>
      <c r="N52" s="1025">
        <v>0.46899999999999997</v>
      </c>
      <c r="O52" s="877">
        <v>0.46899999999999997</v>
      </c>
      <c r="P52" s="878">
        <v>6.9444444444444447E-4</v>
      </c>
      <c r="Q52" s="884">
        <v>6.9444444444444447E-4</v>
      </c>
    </row>
    <row r="53" spans="1:17" ht="31.5" x14ac:dyDescent="0.5">
      <c r="A53" s="865" t="s">
        <v>80</v>
      </c>
      <c r="B53" s="1116" t="e">
        <f t="shared" si="0"/>
        <v>#VALUE!</v>
      </c>
      <c r="C53" s="1112" t="s">
        <v>17</v>
      </c>
      <c r="D53" s="1091">
        <v>0.751</v>
      </c>
      <c r="E53" s="1725" t="s">
        <v>17</v>
      </c>
      <c r="F53" s="1104" t="s">
        <v>17</v>
      </c>
      <c r="G53" s="1209">
        <v>0.52638888888888891</v>
      </c>
      <c r="H53" s="1101" t="s">
        <v>17</v>
      </c>
      <c r="I53" s="3"/>
      <c r="J53" s="754" t="s">
        <v>30</v>
      </c>
      <c r="K53" s="937">
        <v>0.46944444444444444</v>
      </c>
      <c r="L53" s="929">
        <v>0.56666666666666665</v>
      </c>
      <c r="M53" s="935">
        <v>0.78263888888888888</v>
      </c>
      <c r="N53" s="1025">
        <v>0.42899999999999999</v>
      </c>
      <c r="O53" s="877">
        <v>0.42899999999999999</v>
      </c>
      <c r="P53" s="878">
        <v>1.3888888888888889E-3</v>
      </c>
      <c r="Q53" s="884">
        <v>1.3888888888888889E-3</v>
      </c>
    </row>
    <row r="54" spans="1:17" ht="31.5" x14ac:dyDescent="0.5">
      <c r="A54" s="865" t="s">
        <v>81</v>
      </c>
      <c r="B54" s="1116" t="e">
        <f t="shared" si="0"/>
        <v>#VALUE!</v>
      </c>
      <c r="C54" s="1112" t="s">
        <v>17</v>
      </c>
      <c r="D54" s="1091">
        <v>0.71099999999999997</v>
      </c>
      <c r="E54" s="1725" t="s">
        <v>17</v>
      </c>
      <c r="F54" s="1104" t="s">
        <v>17</v>
      </c>
      <c r="G54" s="929">
        <v>0.52847222222222223</v>
      </c>
      <c r="H54" s="1101" t="s">
        <v>17</v>
      </c>
      <c r="I54" s="3"/>
      <c r="J54" s="753" t="s">
        <v>29</v>
      </c>
      <c r="K54" s="938">
        <v>0.47013888888888888</v>
      </c>
      <c r="L54" s="930">
        <v>0.56736111111111109</v>
      </c>
      <c r="M54" s="936">
        <v>0.78333333333333333</v>
      </c>
      <c r="N54" s="1025">
        <v>0.32200000000000001</v>
      </c>
      <c r="O54" s="877">
        <v>0.32200000000000001</v>
      </c>
      <c r="P54" s="878">
        <v>1.3888888888888889E-3</v>
      </c>
      <c r="Q54" s="884">
        <v>1.3888888888888889E-3</v>
      </c>
    </row>
    <row r="55" spans="1:17" ht="31.5" x14ac:dyDescent="0.5">
      <c r="A55" s="865" t="s">
        <v>80</v>
      </c>
      <c r="B55" s="1116" t="e">
        <f t="shared" si="0"/>
        <v>#VALUE!</v>
      </c>
      <c r="C55" s="1112" t="s">
        <v>17</v>
      </c>
      <c r="D55" s="1091">
        <v>0.68300000000000005</v>
      </c>
      <c r="E55" s="1725" t="s">
        <v>17</v>
      </c>
      <c r="F55" s="1104" t="s">
        <v>17</v>
      </c>
      <c r="G55" s="930">
        <v>0.52986111111111112</v>
      </c>
      <c r="H55" s="1101" t="s">
        <v>17</v>
      </c>
      <c r="I55" s="3"/>
      <c r="J55" s="754" t="s">
        <v>28</v>
      </c>
      <c r="K55" s="937">
        <v>0.47152777777777777</v>
      </c>
      <c r="L55" s="929">
        <v>0.56874999999999998</v>
      </c>
      <c r="M55" s="935">
        <v>0.78472222222222221</v>
      </c>
      <c r="N55" s="1025">
        <v>0.76800000000000002</v>
      </c>
      <c r="O55" s="877">
        <v>0.76800000000000002</v>
      </c>
      <c r="P55" s="878">
        <v>6.9444444444444447E-4</v>
      </c>
      <c r="Q55" s="884">
        <v>6.9444444444444447E-4</v>
      </c>
    </row>
    <row r="56" spans="1:17" ht="31.5" x14ac:dyDescent="0.5">
      <c r="A56" s="865" t="s">
        <v>79</v>
      </c>
      <c r="B56" s="1116" t="e">
        <f t="shared" si="0"/>
        <v>#VALUE!</v>
      </c>
      <c r="C56" s="1112" t="s">
        <v>17</v>
      </c>
      <c r="D56" s="1091">
        <v>2.13</v>
      </c>
      <c r="E56" s="1725" t="s">
        <v>17</v>
      </c>
      <c r="F56" s="1104" t="s">
        <v>17</v>
      </c>
      <c r="G56" s="929">
        <v>0.53125</v>
      </c>
      <c r="H56" s="1101" t="s">
        <v>17</v>
      </c>
      <c r="I56" s="3"/>
      <c r="J56" s="753" t="s">
        <v>34</v>
      </c>
      <c r="K56" s="938">
        <v>0.47222222222222221</v>
      </c>
      <c r="L56" s="930">
        <v>0.57013888888888886</v>
      </c>
      <c r="M56" s="936">
        <v>0.78611111111111109</v>
      </c>
      <c r="N56" s="1025">
        <v>0.46400000000000002</v>
      </c>
      <c r="O56" s="877">
        <v>0.46400000000000002</v>
      </c>
      <c r="P56" s="878">
        <v>6.9444444444444447E-4</v>
      </c>
      <c r="Q56" s="884">
        <v>6.9444444444444447E-4</v>
      </c>
    </row>
    <row r="57" spans="1:17" ht="31.5" x14ac:dyDescent="0.5">
      <c r="A57" s="865" t="s">
        <v>78</v>
      </c>
      <c r="B57" s="1116" t="e">
        <f t="shared" si="0"/>
        <v>#VALUE!</v>
      </c>
      <c r="C57" s="1112" t="s">
        <v>17</v>
      </c>
      <c r="D57" s="1091">
        <v>0.46600000000000003</v>
      </c>
      <c r="E57" s="1725" t="s">
        <v>17</v>
      </c>
      <c r="F57" s="940">
        <v>0.43333333333333335</v>
      </c>
      <c r="G57" s="930">
        <v>0.53333333333333333</v>
      </c>
      <c r="H57" s="936">
        <v>0.73124999999999996</v>
      </c>
      <c r="I57" s="3"/>
      <c r="J57" s="754" t="s">
        <v>35</v>
      </c>
      <c r="K57" s="937">
        <v>0.47361111111111109</v>
      </c>
      <c r="L57" s="929">
        <v>0.5708333333333333</v>
      </c>
      <c r="M57" s="935">
        <v>0.78680555555555554</v>
      </c>
      <c r="N57" s="1025">
        <v>0.57499999999999996</v>
      </c>
      <c r="O57" s="877">
        <v>0.57499999999999996</v>
      </c>
      <c r="P57" s="878">
        <v>6.9444444444444447E-4</v>
      </c>
      <c r="Q57" s="884">
        <v>6.9444444444444447E-4</v>
      </c>
    </row>
    <row r="58" spans="1:17" ht="31.5" x14ac:dyDescent="0.5">
      <c r="A58" s="865" t="s">
        <v>77</v>
      </c>
      <c r="B58" s="1116">
        <f t="shared" si="0"/>
        <v>6.9444444444444198E-4</v>
      </c>
      <c r="C58" s="1112">
        <f t="shared" si="0"/>
        <v>6.9444444444444198E-4</v>
      </c>
      <c r="D58" s="1091">
        <v>0.82599999999999996</v>
      </c>
      <c r="E58" s="1723">
        <v>0.46600000000000003</v>
      </c>
      <c r="F58" s="939">
        <v>0.43402777777777779</v>
      </c>
      <c r="G58" s="929">
        <v>0.53402777777777777</v>
      </c>
      <c r="H58" s="935">
        <v>0.7319444444444444</v>
      </c>
      <c r="I58" s="3"/>
      <c r="J58" s="753" t="s">
        <v>26</v>
      </c>
      <c r="K58" s="938">
        <v>0.47499999999999998</v>
      </c>
      <c r="L58" s="930">
        <v>0.57222222222222219</v>
      </c>
      <c r="M58" s="936">
        <v>0.78819444444444442</v>
      </c>
      <c r="N58" s="1025">
        <v>0.38</v>
      </c>
      <c r="O58" s="877">
        <v>0.38</v>
      </c>
      <c r="P58" s="878">
        <v>2.0833333333333333E-3</v>
      </c>
      <c r="Q58" s="884">
        <v>2.0833333333333333E-3</v>
      </c>
    </row>
    <row r="59" spans="1:17" ht="31.5" x14ac:dyDescent="0.5">
      <c r="A59" s="865" t="s">
        <v>76</v>
      </c>
      <c r="B59" s="1116">
        <f t="shared" si="0"/>
        <v>6.9444444444444198E-4</v>
      </c>
      <c r="C59" s="1112">
        <f t="shared" si="0"/>
        <v>6.9444444444444198E-4</v>
      </c>
      <c r="D59" s="1091">
        <v>0.78700000000000003</v>
      </c>
      <c r="E59" s="1723">
        <v>0.82599999999999996</v>
      </c>
      <c r="F59" s="940">
        <v>0.43472222222222223</v>
      </c>
      <c r="G59" s="930">
        <v>0.53472222222222221</v>
      </c>
      <c r="H59" s="936">
        <v>0.73263888888888884</v>
      </c>
      <c r="I59" s="3"/>
      <c r="J59" s="754" t="s">
        <v>25</v>
      </c>
      <c r="K59" s="937">
        <v>0.47638888888888886</v>
      </c>
      <c r="L59" s="929">
        <v>0.57361111111111107</v>
      </c>
      <c r="M59" s="935">
        <v>0.7895833333333333</v>
      </c>
      <c r="N59" s="1025">
        <v>0.61499999999999999</v>
      </c>
      <c r="O59" s="877">
        <v>0.61499999999999999</v>
      </c>
      <c r="P59" s="878">
        <v>1.3888888888888889E-3</v>
      </c>
      <c r="Q59" s="884">
        <v>1.3888888888888889E-3</v>
      </c>
    </row>
    <row r="60" spans="1:17" ht="31.5" x14ac:dyDescent="0.5">
      <c r="A60" s="865" t="s">
        <v>75</v>
      </c>
      <c r="B60" s="1116">
        <f t="shared" si="0"/>
        <v>6.9444444444444198E-4</v>
      </c>
      <c r="C60" s="1112">
        <f t="shared" si="0"/>
        <v>6.9444444444444198E-4</v>
      </c>
      <c r="D60" s="1091">
        <v>0.52600000000000002</v>
      </c>
      <c r="E60" s="1723">
        <v>0.78700000000000003</v>
      </c>
      <c r="F60" s="939">
        <v>0.43541666666666667</v>
      </c>
      <c r="G60" s="929">
        <v>0.53541666666666665</v>
      </c>
      <c r="H60" s="935">
        <v>0.73333333333333328</v>
      </c>
      <c r="I60" s="3"/>
      <c r="J60" s="753" t="s">
        <v>24</v>
      </c>
      <c r="K60" s="938">
        <v>0.47708333333333336</v>
      </c>
      <c r="L60" s="930">
        <v>0.57430555555555551</v>
      </c>
      <c r="M60" s="936">
        <v>0.79027777777777775</v>
      </c>
      <c r="N60" s="1025">
        <v>0.35099999999999998</v>
      </c>
      <c r="O60" s="877">
        <v>0.35099999999999998</v>
      </c>
      <c r="P60" s="878">
        <v>1.3888888888888889E-3</v>
      </c>
      <c r="Q60" s="884">
        <v>1.3888888888888889E-3</v>
      </c>
    </row>
    <row r="61" spans="1:17" ht="31.5" x14ac:dyDescent="0.5">
      <c r="A61" s="865" t="s">
        <v>74</v>
      </c>
      <c r="B61" s="1116">
        <f t="shared" si="0"/>
        <v>6.9444444444444198E-4</v>
      </c>
      <c r="C61" s="1112">
        <f t="shared" si="0"/>
        <v>6.9444444444444198E-4</v>
      </c>
      <c r="D61" s="1091">
        <v>0.79200000000000004</v>
      </c>
      <c r="E61" s="1723">
        <v>0.52600000000000002</v>
      </c>
      <c r="F61" s="940">
        <v>0.43611111111111112</v>
      </c>
      <c r="G61" s="930">
        <v>0.53611111111111109</v>
      </c>
      <c r="H61" s="936">
        <v>0.73402777777777772</v>
      </c>
      <c r="I61" s="3"/>
      <c r="J61" s="754" t="s">
        <v>23</v>
      </c>
      <c r="K61" s="937">
        <v>0.4777777777777778</v>
      </c>
      <c r="L61" s="929">
        <v>0.57499999999999996</v>
      </c>
      <c r="M61" s="935">
        <v>0.79097222222222219</v>
      </c>
      <c r="N61" s="1025">
        <v>0.36299999999999999</v>
      </c>
      <c r="O61" s="877">
        <v>0.36299999999999999</v>
      </c>
      <c r="P61" s="878">
        <v>6.9444444444444447E-4</v>
      </c>
      <c r="Q61" s="884">
        <v>6.9444444444444447E-4</v>
      </c>
    </row>
    <row r="62" spans="1:17" ht="31.5" x14ac:dyDescent="0.5">
      <c r="A62" s="865" t="s">
        <v>73</v>
      </c>
      <c r="B62" s="1116">
        <f t="shared" si="0"/>
        <v>6.9444444444444198E-4</v>
      </c>
      <c r="C62" s="1112">
        <f t="shared" si="0"/>
        <v>6.9444444444444198E-4</v>
      </c>
      <c r="D62" s="1091">
        <v>0.48399999999999999</v>
      </c>
      <c r="E62" s="1094">
        <v>0.79200000000000004</v>
      </c>
      <c r="F62" s="939">
        <v>0.43680555555555556</v>
      </c>
      <c r="G62" s="929">
        <v>0.53680555555555554</v>
      </c>
      <c r="H62" s="935">
        <v>0.73472222222222228</v>
      </c>
      <c r="I62" s="3"/>
      <c r="J62" s="753" t="s">
        <v>36</v>
      </c>
      <c r="K62" s="938">
        <v>0.47916666666666669</v>
      </c>
      <c r="L62" s="930">
        <v>0.57708333333333328</v>
      </c>
      <c r="M62" s="936">
        <v>0.79236111111111107</v>
      </c>
      <c r="N62" s="1025">
        <v>1.06</v>
      </c>
      <c r="O62" s="877">
        <v>1.06</v>
      </c>
      <c r="P62" s="878">
        <v>1.3888888888888889E-3</v>
      </c>
      <c r="Q62" s="884">
        <v>1.3888888888888889E-3</v>
      </c>
    </row>
    <row r="63" spans="1:17" ht="31.5" x14ac:dyDescent="0.5">
      <c r="A63" s="865" t="s">
        <v>72</v>
      </c>
      <c r="B63" s="1116">
        <f t="shared" si="0"/>
        <v>6.9444444444444198E-4</v>
      </c>
      <c r="C63" s="1112">
        <f t="shared" si="0"/>
        <v>6.9444444444444198E-4</v>
      </c>
      <c r="D63" s="1091">
        <v>0.50900000000000001</v>
      </c>
      <c r="E63" s="1094">
        <v>0.48399999999999999</v>
      </c>
      <c r="F63" s="940">
        <v>0.4375</v>
      </c>
      <c r="G63" s="930">
        <v>0.53749999999999998</v>
      </c>
      <c r="H63" s="936">
        <v>0.73541666666666672</v>
      </c>
      <c r="I63" s="3"/>
      <c r="J63" s="754" t="s">
        <v>20</v>
      </c>
      <c r="K63" s="937">
        <v>0.48055555555555557</v>
      </c>
      <c r="L63" s="929">
        <v>0.57847222222222228</v>
      </c>
      <c r="M63" s="935">
        <v>0.79374999999999996</v>
      </c>
      <c r="N63" s="1025">
        <v>0.69899999999999995</v>
      </c>
      <c r="O63" s="877">
        <v>0.69899999999999995</v>
      </c>
      <c r="P63" s="878">
        <v>6.9444444444444447E-4</v>
      </c>
      <c r="Q63" s="884">
        <v>6.9444444444444447E-4</v>
      </c>
    </row>
    <row r="64" spans="1:17" ht="31.5" x14ac:dyDescent="0.5">
      <c r="A64" s="865" t="s">
        <v>71</v>
      </c>
      <c r="B64" s="1116">
        <f t="shared" si="0"/>
        <v>6.9444444444444198E-4</v>
      </c>
      <c r="C64" s="1112">
        <f t="shared" si="0"/>
        <v>6.9444444444444198E-4</v>
      </c>
      <c r="D64" s="1091">
        <v>0.58499999999999996</v>
      </c>
      <c r="E64" s="1094">
        <v>0.50900000000000001</v>
      </c>
      <c r="F64" s="939">
        <v>0.43819444444444444</v>
      </c>
      <c r="G64" s="929">
        <v>0.53819444444444442</v>
      </c>
      <c r="H64" s="935">
        <v>0.73611111111111116</v>
      </c>
      <c r="I64" s="3"/>
      <c r="J64" s="753" t="s">
        <v>19</v>
      </c>
      <c r="K64" s="938">
        <v>0.48125000000000001</v>
      </c>
      <c r="L64" s="930">
        <v>0.57916666666666672</v>
      </c>
      <c r="M64" s="936">
        <v>0.7944444444444444</v>
      </c>
      <c r="N64" s="1025">
        <v>0.376</v>
      </c>
      <c r="O64" s="877">
        <v>0.376</v>
      </c>
      <c r="P64" s="878">
        <v>1.3888888888888889E-3</v>
      </c>
      <c r="Q64" s="884">
        <v>1.3888888888888889E-3</v>
      </c>
    </row>
    <row r="65" spans="1:20" ht="31.5" x14ac:dyDescent="0.5">
      <c r="A65" s="865" t="s">
        <v>70</v>
      </c>
      <c r="B65" s="1116">
        <f t="shared" si="0"/>
        <v>1.388888888888884E-3</v>
      </c>
      <c r="C65" s="1112">
        <f t="shared" si="0"/>
        <v>1.388888888888884E-3</v>
      </c>
      <c r="D65" s="1091">
        <v>0.50900000000000001</v>
      </c>
      <c r="E65" s="1094">
        <v>0.58499999999999996</v>
      </c>
      <c r="F65" s="940">
        <v>0.43958333333333333</v>
      </c>
      <c r="G65" s="930">
        <v>0.5395833333333333</v>
      </c>
      <c r="H65" s="936">
        <v>0.73750000000000004</v>
      </c>
      <c r="I65" s="3"/>
      <c r="J65" s="754" t="s">
        <v>18</v>
      </c>
      <c r="K65" s="937">
        <v>0.4826388888888889</v>
      </c>
      <c r="L65" s="929">
        <v>0.57986111111111116</v>
      </c>
      <c r="M65" s="935">
        <v>0.79513888888888884</v>
      </c>
      <c r="N65" s="1025">
        <v>0.34499999999999997</v>
      </c>
      <c r="O65" s="877">
        <v>0.34499999999999997</v>
      </c>
      <c r="P65" s="878">
        <v>1.3888888888888889E-3</v>
      </c>
      <c r="Q65" s="884">
        <v>1.3888888888888889E-3</v>
      </c>
    </row>
    <row r="66" spans="1:20" ht="31.5" x14ac:dyDescent="0.5">
      <c r="A66" s="865" t="s">
        <v>69</v>
      </c>
      <c r="B66" s="1116">
        <f t="shared" si="0"/>
        <v>1.388888888888884E-3</v>
      </c>
      <c r="C66" s="1112">
        <f t="shared" si="0"/>
        <v>1.388888888888884E-3</v>
      </c>
      <c r="D66" s="1091">
        <v>1.1399999999999999</v>
      </c>
      <c r="E66" s="1094">
        <v>0.72399999999999998</v>
      </c>
      <c r="F66" s="940">
        <v>0.44097222222222221</v>
      </c>
      <c r="G66" s="930">
        <v>0.54097222222222219</v>
      </c>
      <c r="H66" s="936">
        <v>0.73888888888888893</v>
      </c>
      <c r="I66" s="3"/>
      <c r="J66" s="755" t="s">
        <v>16</v>
      </c>
      <c r="K66" s="1109">
        <v>0.48402777777777778</v>
      </c>
      <c r="L66" s="1110">
        <v>0.58125000000000004</v>
      </c>
      <c r="M66" s="1111">
        <v>0.79652777777777772</v>
      </c>
      <c r="N66" s="1026">
        <v>0.34799999999999998</v>
      </c>
      <c r="O66" s="886">
        <v>0.34799999999999998</v>
      </c>
      <c r="P66" s="887">
        <v>2.0833333333333333E-3</v>
      </c>
      <c r="Q66" s="888">
        <v>2.0833333333333333E-3</v>
      </c>
    </row>
    <row r="67" spans="1:20" ht="31.5" x14ac:dyDescent="0.5">
      <c r="A67" s="867" t="s">
        <v>68</v>
      </c>
      <c r="B67" s="1117">
        <f t="shared" si="0"/>
        <v>2.7777777777777679E-3</v>
      </c>
      <c r="C67" s="1118">
        <f t="shared" si="0"/>
        <v>2.7777777777777679E-3</v>
      </c>
      <c r="D67" s="1095">
        <v>0.58099999999999996</v>
      </c>
      <c r="E67" s="1096">
        <v>0.64500000000000002</v>
      </c>
      <c r="F67" s="1113">
        <v>0.44374999999999998</v>
      </c>
      <c r="G67" s="1102">
        <v>0.54374999999999996</v>
      </c>
      <c r="H67" s="1103">
        <v>0.7416666666666667</v>
      </c>
      <c r="I67" s="3"/>
      <c r="K67" s="1106">
        <f>SUM(K66-K22)</f>
        <v>3.6111111111111094E-2</v>
      </c>
      <c r="L67" s="1107">
        <f t="shared" ref="L67:M67" si="1">SUM(L66-L22)</f>
        <v>3.6111111111111205E-2</v>
      </c>
      <c r="M67" s="1108">
        <f t="shared" si="1"/>
        <v>4.3749999999999956E-2</v>
      </c>
      <c r="N67" s="890">
        <v>24.4</v>
      </c>
      <c r="O67" s="891">
        <v>32</v>
      </c>
      <c r="P67" s="892">
        <v>6.9444444444444447E-4</v>
      </c>
      <c r="Q67" s="893">
        <v>6.9444444444444447E-4</v>
      </c>
    </row>
    <row r="68" spans="1:20" ht="18.75" x14ac:dyDescent="0.3">
      <c r="B68" s="749"/>
      <c r="C68" s="749" t="s">
        <v>38</v>
      </c>
      <c r="D68" s="868">
        <v>31.4</v>
      </c>
      <c r="E68" s="876">
        <v>24.5</v>
      </c>
      <c r="F68" s="1097">
        <f>SUM(F67-F22)</f>
        <v>3.7499999999999978E-2</v>
      </c>
      <c r="G68" s="1098">
        <v>3.7499999999999999E-2</v>
      </c>
      <c r="H68" s="1099">
        <f>SUM(H67-H22)</f>
        <v>3.6805555555555536E-2</v>
      </c>
      <c r="I68" s="3"/>
      <c r="K68" s="684"/>
      <c r="L68" s="684"/>
      <c r="M68" s="684"/>
      <c r="P68" s="5"/>
      <c r="Q68" s="5"/>
      <c r="R68" s="18"/>
    </row>
    <row r="69" spans="1:20" ht="18.75" x14ac:dyDescent="0.3">
      <c r="B69" s="749"/>
      <c r="C69" s="749"/>
      <c r="D69" s="749"/>
      <c r="E69" s="750"/>
      <c r="I69" s="3"/>
      <c r="K69" s="683"/>
      <c r="L69" s="683"/>
      <c r="M69" s="683"/>
      <c r="N69" s="5"/>
      <c r="O69" s="5"/>
      <c r="P69" s="5"/>
      <c r="Q69" s="5"/>
      <c r="R69" s="18"/>
    </row>
    <row r="70" spans="1:20" ht="21" x14ac:dyDescent="0.3">
      <c r="A70" s="16" t="s">
        <v>92</v>
      </c>
      <c r="B70" s="751"/>
      <c r="C70" s="751"/>
      <c r="D70" s="751"/>
      <c r="E70" s="894"/>
      <c r="F70" s="684"/>
      <c r="G70" s="684"/>
      <c r="H70" s="684"/>
      <c r="I70" s="4"/>
      <c r="N70" s="889"/>
      <c r="P70" s="11"/>
      <c r="Q70" s="11"/>
      <c r="R70" s="18"/>
    </row>
    <row r="71" spans="1:20" ht="15.75" x14ac:dyDescent="0.25">
      <c r="A71" s="5"/>
      <c r="B71" s="93"/>
      <c r="C71" s="93"/>
      <c r="D71" s="93"/>
      <c r="E71" s="18"/>
      <c r="F71" s="5"/>
      <c r="G71" s="5"/>
      <c r="H71" s="5"/>
      <c r="I71" s="5"/>
      <c r="N71" s="19"/>
      <c r="O71" s="19"/>
      <c r="P71" s="11"/>
      <c r="Q71" s="11"/>
      <c r="R71" s="18"/>
      <c r="S71" s="11"/>
      <c r="T71" s="18"/>
    </row>
    <row r="72" spans="1:20" ht="21" x14ac:dyDescent="0.25">
      <c r="A72" s="11"/>
      <c r="B72" s="92"/>
      <c r="C72" s="92"/>
      <c r="D72" s="92"/>
      <c r="E72" s="8"/>
      <c r="F72" s="388">
        <v>24.5</v>
      </c>
      <c r="G72" s="388">
        <v>31.4</v>
      </c>
      <c r="H72" s="388">
        <v>24.5</v>
      </c>
      <c r="I72" s="5"/>
      <c r="J72" s="5"/>
      <c r="K72" s="23"/>
      <c r="L72" s="23"/>
      <c r="M72" s="23"/>
      <c r="N72" s="11"/>
      <c r="O72" s="11"/>
      <c r="P72" s="11"/>
      <c r="Q72" s="11"/>
      <c r="R72" s="18"/>
      <c r="S72" s="11"/>
      <c r="T72" s="18"/>
    </row>
    <row r="73" spans="1:20" ht="26.25" x14ac:dyDescent="0.4">
      <c r="A73" s="90"/>
      <c r="B73" s="292"/>
      <c r="C73" s="292"/>
      <c r="D73" s="292"/>
      <c r="E73" s="18"/>
      <c r="F73" s="88"/>
      <c r="G73" s="88"/>
      <c r="H73" s="88"/>
      <c r="I73" s="400"/>
      <c r="J73" s="400"/>
      <c r="K73" s="388">
        <v>24.4</v>
      </c>
      <c r="L73" s="388">
        <v>24.4</v>
      </c>
      <c r="M73" s="388">
        <v>32</v>
      </c>
      <c r="N73" s="11"/>
      <c r="O73" s="756"/>
      <c r="P73" s="11"/>
      <c r="Q73" s="11"/>
      <c r="R73" s="18"/>
      <c r="S73" s="11"/>
      <c r="T73" s="18"/>
    </row>
    <row r="74" spans="1:20" ht="15.75" x14ac:dyDescent="0.25">
      <c r="A74" s="11"/>
      <c r="B74" s="92"/>
      <c r="C74" s="92"/>
      <c r="D74" s="92"/>
      <c r="E74" s="89"/>
      <c r="F74" s="11"/>
      <c r="G74" s="11"/>
      <c r="H74" s="11"/>
      <c r="I74" s="16"/>
      <c r="J74" s="16"/>
      <c r="K74" s="19"/>
      <c r="L74" s="19"/>
      <c r="M74" s="19"/>
      <c r="S74" s="11"/>
      <c r="T74" s="18"/>
    </row>
    <row r="75" spans="1:20" ht="15.75" x14ac:dyDescent="0.25">
      <c r="A75" s="11"/>
      <c r="B75" s="92"/>
      <c r="C75" s="92"/>
      <c r="D75" s="92"/>
      <c r="E75" s="89"/>
      <c r="F75" s="11"/>
      <c r="G75" s="11"/>
      <c r="H75" s="11"/>
      <c r="I75" s="11"/>
      <c r="J75" s="11"/>
      <c r="K75" s="11"/>
      <c r="L75" s="11"/>
      <c r="M75" s="11"/>
      <c r="S75" s="11"/>
      <c r="T75" s="18"/>
    </row>
    <row r="76" spans="1:20" ht="15.75" x14ac:dyDescent="0.25">
      <c r="I76" s="11"/>
      <c r="J76" s="11"/>
      <c r="K76" s="11"/>
      <c r="L76" s="11">
        <f>SUM(F72+G72+K73+L73+M73+H72)</f>
        <v>161.19999999999999</v>
      </c>
      <c r="M76" s="11"/>
      <c r="S76" s="11"/>
      <c r="T76" s="18"/>
    </row>
    <row r="82" spans="1:19" ht="18.75" x14ac:dyDescent="0.3">
      <c r="P82" s="197"/>
      <c r="Q82" s="183"/>
    </row>
    <row r="83" spans="1:19" ht="18.75" x14ac:dyDescent="0.3">
      <c r="P83" s="198"/>
      <c r="Q83" s="30"/>
    </row>
    <row r="84" spans="1:19" ht="18.75" x14ac:dyDescent="0.3">
      <c r="A84" s="182" t="s">
        <v>39</v>
      </c>
      <c r="B84" s="183"/>
      <c r="C84" s="849"/>
      <c r="D84" s="373"/>
      <c r="E84" s="62"/>
      <c r="F84" s="183"/>
      <c r="G84" s="183"/>
      <c r="H84" s="183"/>
      <c r="I84" s="183"/>
      <c r="J84" s="183"/>
      <c r="K84" s="183"/>
      <c r="L84" s="183"/>
      <c r="M84" s="183"/>
      <c r="N84" s="60"/>
      <c r="O84" s="197" t="s">
        <v>40</v>
      </c>
      <c r="P84" s="197"/>
      <c r="Q84" s="183"/>
      <c r="R84" s="186"/>
      <c r="S84" s="49"/>
    </row>
    <row r="85" spans="1:19" ht="18.75" x14ac:dyDescent="0.3">
      <c r="A85" s="30" t="s">
        <v>41</v>
      </c>
      <c r="B85" s="30"/>
      <c r="C85" s="849"/>
      <c r="D85" s="303"/>
      <c r="E85" s="62"/>
      <c r="F85" s="30"/>
      <c r="G85" s="30"/>
      <c r="H85" s="30"/>
      <c r="I85" s="30"/>
      <c r="J85" s="30"/>
      <c r="K85" s="30"/>
      <c r="L85" s="30"/>
      <c r="M85" s="30"/>
      <c r="N85" s="60"/>
      <c r="O85" s="198" t="s">
        <v>42</v>
      </c>
      <c r="P85" s="198"/>
      <c r="Q85" s="30"/>
      <c r="R85" s="186"/>
      <c r="S85" s="49"/>
    </row>
    <row r="86" spans="1:19" ht="18.75" x14ac:dyDescent="0.3">
      <c r="A86" s="30" t="s">
        <v>43</v>
      </c>
      <c r="B86" s="182"/>
      <c r="C86" s="849"/>
      <c r="D86" s="303"/>
      <c r="E86" s="62"/>
      <c r="F86" s="182"/>
      <c r="G86" s="182"/>
      <c r="H86" s="182"/>
      <c r="I86" s="182"/>
      <c r="J86" s="182"/>
      <c r="K86" s="182"/>
      <c r="L86" s="182"/>
      <c r="M86" s="182"/>
      <c r="N86" s="60"/>
      <c r="O86" s="198" t="s">
        <v>44</v>
      </c>
      <c r="P86" s="198"/>
      <c r="Q86" s="30"/>
      <c r="R86" s="186"/>
      <c r="S86" s="49"/>
    </row>
    <row r="87" spans="1:19" ht="18.75" x14ac:dyDescent="0.3">
      <c r="A87" s="30" t="s">
        <v>45</v>
      </c>
      <c r="B87" s="182"/>
      <c r="C87" s="849"/>
      <c r="D87" s="303"/>
      <c r="E87" s="62"/>
      <c r="F87" s="182"/>
      <c r="G87" s="182"/>
      <c r="H87" s="182"/>
      <c r="I87" s="182"/>
      <c r="J87" s="182"/>
      <c r="K87" s="182"/>
      <c r="L87" s="182"/>
      <c r="M87" s="182"/>
      <c r="N87" s="60"/>
      <c r="O87" s="199" t="s">
        <v>46</v>
      </c>
      <c r="P87" s="199"/>
      <c r="Q87" s="30"/>
      <c r="R87" s="186"/>
      <c r="S87" s="49"/>
    </row>
    <row r="88" spans="1:19" x14ac:dyDescent="0.25">
      <c r="C88" s="870"/>
      <c r="D88" s="330"/>
    </row>
    <row r="89" spans="1:19" x14ac:dyDescent="0.25">
      <c r="C89" s="870"/>
      <c r="D89" s="330"/>
    </row>
  </sheetData>
  <mergeCells count="7">
    <mergeCell ref="N2:O2"/>
    <mergeCell ref="N21:Q21"/>
    <mergeCell ref="F21:H21"/>
    <mergeCell ref="K21:M21"/>
    <mergeCell ref="A8:L8"/>
    <mergeCell ref="A9:L9"/>
    <mergeCell ref="B21:E21"/>
  </mergeCells>
  <pageMargins left="0.7" right="0.7" top="0.75" bottom="0.75" header="0.3" footer="0.3"/>
  <pageSetup paperSize="9" scale="3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A68"/>
  <sheetViews>
    <sheetView topLeftCell="A27" zoomScale="40" zoomScaleNormal="40" workbookViewId="0">
      <selection activeCell="Q68" sqref="A65:Q68"/>
    </sheetView>
  </sheetViews>
  <sheetFormatPr defaultRowHeight="15" x14ac:dyDescent="0.25"/>
  <cols>
    <col min="2" max="2" width="36.85546875" customWidth="1"/>
    <col min="3" max="3" width="8.85546875" style="870" customWidth="1"/>
    <col min="4" max="4" width="9" style="330" customWidth="1"/>
    <col min="5" max="5" width="13.5703125" customWidth="1"/>
    <col min="8" max="8" width="11.140625" customWidth="1"/>
    <col min="9" max="9" width="40.7109375" customWidth="1"/>
    <col min="10" max="10" width="15.85546875" customWidth="1"/>
  </cols>
  <sheetData>
    <row r="1" spans="1:27" ht="21" x14ac:dyDescent="0.35">
      <c r="A1" s="1607" t="s">
        <v>0</v>
      </c>
      <c r="B1" s="1607"/>
      <c r="C1" s="1628"/>
      <c r="D1" s="1629"/>
      <c r="E1" s="1607"/>
      <c r="F1" s="1614"/>
      <c r="G1" s="1614"/>
      <c r="H1" s="1614"/>
      <c r="I1" s="1614"/>
      <c r="J1" s="1614"/>
      <c r="K1" s="1614"/>
      <c r="L1" s="1614"/>
      <c r="M1" s="1614"/>
      <c r="N1" s="52"/>
      <c r="O1" s="1607"/>
      <c r="P1" s="1607"/>
      <c r="Q1" s="1607"/>
      <c r="R1" s="1608" t="s">
        <v>1</v>
      </c>
      <c r="S1" s="32"/>
    </row>
    <row r="2" spans="1:27" ht="37.5" customHeight="1" x14ac:dyDescent="0.35">
      <c r="A2" s="1607" t="s">
        <v>2</v>
      </c>
      <c r="B2" s="1607"/>
      <c r="C2" s="1628"/>
      <c r="D2" s="1629"/>
      <c r="E2" s="1607"/>
      <c r="F2" s="1614"/>
      <c r="G2" s="1614"/>
      <c r="H2" s="1614"/>
      <c r="I2" s="1614"/>
      <c r="J2" s="1614"/>
      <c r="K2" s="1614"/>
      <c r="L2" s="1614"/>
      <c r="M2" s="1614"/>
      <c r="N2" s="52"/>
      <c r="O2" s="1607"/>
      <c r="P2" s="1609"/>
      <c r="Q2" s="1610" t="s">
        <v>3</v>
      </c>
      <c r="R2" s="1610"/>
      <c r="S2" s="33"/>
    </row>
    <row r="3" spans="1:27" ht="21" x14ac:dyDescent="0.35">
      <c r="A3" s="1607" t="s">
        <v>4</v>
      </c>
      <c r="B3" s="1607"/>
      <c r="C3" s="1628"/>
      <c r="D3" s="1629"/>
      <c r="E3" s="1607"/>
      <c r="F3" s="1614"/>
      <c r="G3" s="1614"/>
      <c r="H3" s="1614"/>
      <c r="I3" s="1614"/>
      <c r="J3" s="1614"/>
      <c r="K3" s="1614"/>
      <c r="L3" s="1614"/>
      <c r="M3" s="1614"/>
      <c r="N3" s="52"/>
      <c r="O3" s="1607"/>
      <c r="P3" s="1611"/>
      <c r="Q3" s="1611"/>
      <c r="R3" s="1612" t="s">
        <v>5</v>
      </c>
      <c r="S3" s="34"/>
      <c r="T3" s="16"/>
      <c r="U3" s="16"/>
      <c r="V3" s="16"/>
      <c r="W3" s="16"/>
      <c r="X3" s="16"/>
      <c r="Y3" s="16"/>
      <c r="Z3" s="16"/>
      <c r="AA3" s="16"/>
    </row>
    <row r="4" spans="1:27" ht="21" x14ac:dyDescent="0.35">
      <c r="A4" s="52"/>
      <c r="B4" s="52"/>
      <c r="C4" s="1630"/>
      <c r="D4" s="336"/>
      <c r="E4" s="52"/>
      <c r="F4" s="52"/>
      <c r="G4" s="52"/>
      <c r="H4" s="52"/>
      <c r="I4" s="52"/>
      <c r="J4" s="52"/>
      <c r="K4" s="52"/>
      <c r="L4" s="52"/>
      <c r="M4" s="52"/>
      <c r="N4" s="52"/>
      <c r="O4" s="1607"/>
      <c r="P4" s="1607"/>
      <c r="Q4" s="1607"/>
      <c r="R4" s="1608" t="s">
        <v>6</v>
      </c>
      <c r="S4" s="32"/>
    </row>
    <row r="5" spans="1:27" ht="21" x14ac:dyDescent="0.35">
      <c r="A5" s="52"/>
      <c r="B5" s="1631"/>
      <c r="C5" s="1632"/>
      <c r="D5" s="336"/>
      <c r="E5" s="52"/>
      <c r="F5" s="52"/>
      <c r="G5" s="52"/>
      <c r="H5" s="52"/>
      <c r="I5" s="52"/>
      <c r="J5" s="1614"/>
      <c r="K5" s="1614"/>
      <c r="L5" s="1614"/>
      <c r="M5" s="1614"/>
      <c r="N5" s="52"/>
      <c r="O5" s="52"/>
      <c r="P5" s="52"/>
      <c r="Q5" s="52"/>
      <c r="R5" s="1612" t="s">
        <v>65</v>
      </c>
      <c r="S5" s="34"/>
    </row>
    <row r="6" spans="1:27" ht="21" x14ac:dyDescent="0.35">
      <c r="A6" s="52"/>
      <c r="B6" s="1631"/>
      <c r="C6" s="1632"/>
      <c r="D6" s="336"/>
      <c r="E6" s="52"/>
      <c r="F6" s="52"/>
      <c r="G6" s="52"/>
      <c r="H6" s="52"/>
      <c r="I6" s="52"/>
      <c r="J6" s="52"/>
      <c r="K6" s="52"/>
      <c r="L6" s="52"/>
      <c r="M6" s="52"/>
      <c r="N6" s="52"/>
      <c r="O6" s="1614"/>
      <c r="P6" s="1612"/>
      <c r="Q6" s="1612"/>
      <c r="R6" s="1613" t="s">
        <v>8</v>
      </c>
      <c r="S6" s="35"/>
    </row>
    <row r="7" spans="1:27" ht="18.75" x14ac:dyDescent="0.3">
      <c r="A7" s="49"/>
      <c r="B7" s="38"/>
      <c r="C7" s="848"/>
      <c r="D7" s="829"/>
      <c r="E7" s="49"/>
      <c r="F7" s="49"/>
      <c r="G7" s="49"/>
      <c r="H7" s="49"/>
      <c r="I7" s="49"/>
      <c r="J7" s="49"/>
      <c r="K7" s="49"/>
      <c r="L7" s="49"/>
      <c r="M7" s="49"/>
      <c r="N7" s="49"/>
      <c r="O7" s="34"/>
      <c r="P7" s="34"/>
      <c r="Q7" s="35"/>
      <c r="R7" s="35"/>
      <c r="S7" s="35"/>
    </row>
    <row r="8" spans="1:27" ht="18.75" x14ac:dyDescent="0.3">
      <c r="A8" s="49"/>
      <c r="B8" s="38"/>
      <c r="C8" s="848"/>
      <c r="D8" s="829"/>
      <c r="E8" s="49"/>
      <c r="F8" s="49"/>
      <c r="G8" s="49"/>
      <c r="H8" s="49"/>
      <c r="I8" s="49"/>
      <c r="J8" s="49"/>
      <c r="K8" s="49"/>
      <c r="L8" s="49"/>
      <c r="M8" s="49"/>
      <c r="N8" s="49"/>
      <c r="O8" s="34"/>
      <c r="P8" s="34"/>
      <c r="Q8" s="35"/>
      <c r="R8" s="35"/>
      <c r="S8" s="35"/>
    </row>
    <row r="9" spans="1:27" ht="30.75" x14ac:dyDescent="0.3">
      <c r="A9" s="1472" t="s">
        <v>93</v>
      </c>
      <c r="B9" s="1472"/>
      <c r="C9" s="1472"/>
      <c r="D9" s="1472"/>
      <c r="E9" s="1472"/>
      <c r="F9" s="1472"/>
      <c r="G9" s="1472"/>
      <c r="H9" s="1472"/>
      <c r="I9" s="1472"/>
      <c r="J9" s="1472"/>
      <c r="K9" s="1472"/>
      <c r="L9" s="1472"/>
      <c r="M9" s="1472"/>
      <c r="N9" s="1472"/>
      <c r="O9" s="30"/>
      <c r="P9" s="34"/>
      <c r="Q9" s="49"/>
      <c r="R9" s="49"/>
      <c r="S9" s="49"/>
    </row>
    <row r="10" spans="1:27" ht="22.5" x14ac:dyDescent="0.35">
      <c r="A10" s="1515" t="s">
        <v>94</v>
      </c>
      <c r="B10" s="1515"/>
      <c r="C10" s="1515"/>
      <c r="D10" s="1515"/>
      <c r="E10" s="1515"/>
      <c r="F10" s="1515"/>
      <c r="G10" s="1515"/>
      <c r="H10" s="1515"/>
      <c r="I10" s="1515"/>
      <c r="J10" s="1515"/>
      <c r="K10" s="1515"/>
      <c r="L10" s="1515"/>
      <c r="M10" s="1515"/>
      <c r="N10" s="168"/>
      <c r="O10" s="168"/>
      <c r="P10" s="168"/>
      <c r="Q10" s="168"/>
      <c r="R10" s="168"/>
      <c r="S10" s="52"/>
      <c r="T10" s="73"/>
    </row>
    <row r="11" spans="1:27" ht="32.25" x14ac:dyDescent="0.5">
      <c r="A11" s="49"/>
      <c r="B11" s="38"/>
      <c r="C11" s="848"/>
      <c r="D11" s="871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51"/>
      <c r="P11" s="49"/>
      <c r="Q11" s="49"/>
      <c r="R11" s="49"/>
      <c r="S11" s="49"/>
    </row>
    <row r="12" spans="1:27" ht="30.75" x14ac:dyDescent="0.3">
      <c r="A12" s="49"/>
      <c r="B12" s="1520" t="s">
        <v>12</v>
      </c>
      <c r="C12" s="1520"/>
      <c r="D12" s="1520"/>
      <c r="E12" s="1520"/>
      <c r="F12" s="1520"/>
      <c r="G12" s="1520"/>
      <c r="H12" s="1520"/>
      <c r="I12" s="1520"/>
      <c r="J12" s="1520"/>
      <c r="K12" s="1520"/>
      <c r="L12" s="286"/>
      <c r="M12" s="286"/>
      <c r="N12" s="286"/>
      <c r="O12" s="51"/>
      <c r="P12" s="49"/>
      <c r="Q12" s="49"/>
      <c r="R12" s="49"/>
      <c r="S12" s="49"/>
    </row>
    <row r="13" spans="1:27" ht="18.75" x14ac:dyDescent="0.3">
      <c r="A13" s="49"/>
      <c r="B13" s="38"/>
      <c r="C13" s="848"/>
      <c r="D13" s="829"/>
      <c r="E13" s="49"/>
      <c r="F13" s="49"/>
      <c r="G13" s="49"/>
      <c r="H13" s="49"/>
      <c r="I13" s="49"/>
      <c r="J13" s="49"/>
      <c r="K13" s="49"/>
      <c r="L13" s="49"/>
      <c r="M13" s="49"/>
      <c r="N13" s="37"/>
      <c r="O13" s="37"/>
      <c r="P13" s="37"/>
      <c r="Q13" s="38"/>
      <c r="R13" s="39"/>
      <c r="S13" s="49"/>
      <c r="T13" s="2"/>
    </row>
    <row r="14" spans="1:27" ht="22.5" x14ac:dyDescent="0.3">
      <c r="A14" s="44" t="s">
        <v>11</v>
      </c>
      <c r="B14" s="368"/>
      <c r="C14"/>
      <c r="D14"/>
      <c r="F14" s="36"/>
      <c r="G14" s="36"/>
      <c r="H14" s="36"/>
      <c r="I14" s="36"/>
      <c r="J14" s="36"/>
      <c r="K14" s="36"/>
      <c r="L14" s="36"/>
      <c r="M14" s="36"/>
      <c r="N14" s="37"/>
      <c r="O14" s="37"/>
      <c r="P14" s="37"/>
      <c r="Q14" s="37"/>
      <c r="R14" s="37"/>
      <c r="S14" s="49"/>
      <c r="T14" s="67"/>
    </row>
    <row r="15" spans="1:27" ht="18.75" x14ac:dyDescent="0.3">
      <c r="B15" s="11"/>
      <c r="C15" s="869"/>
      <c r="D15" s="872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8"/>
      <c r="R15" s="58"/>
      <c r="S15" s="59"/>
      <c r="T15" s="69"/>
      <c r="U15" s="21"/>
    </row>
    <row r="16" spans="1:27" ht="22.5" x14ac:dyDescent="0.3">
      <c r="A16" s="45" t="s">
        <v>13</v>
      </c>
      <c r="B16" s="49"/>
      <c r="C16" s="869"/>
      <c r="D16" s="872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8"/>
      <c r="R16" s="58"/>
      <c r="S16" s="59"/>
      <c r="T16" s="69"/>
      <c r="U16" s="21"/>
    </row>
    <row r="17" spans="1:21" ht="22.5" x14ac:dyDescent="0.3">
      <c r="A17" s="45"/>
      <c r="B17" s="49"/>
      <c r="C17" s="869"/>
      <c r="D17" s="872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8"/>
      <c r="R17" s="58"/>
      <c r="S17" s="59"/>
      <c r="T17" s="69"/>
      <c r="U17" s="21"/>
    </row>
    <row r="18" spans="1:21" ht="18.75" customHeight="1" x14ac:dyDescent="0.3">
      <c r="C18" s="1516" t="s">
        <v>95</v>
      </c>
      <c r="D18" s="1517"/>
      <c r="E18" s="461" t="s">
        <v>96</v>
      </c>
      <c r="F18" s="57"/>
      <c r="G18" s="57"/>
      <c r="H18" s="57"/>
      <c r="I18" s="57"/>
      <c r="J18" s="401"/>
      <c r="K18" s="57"/>
      <c r="L18" s="57"/>
      <c r="M18" s="57"/>
      <c r="N18" s="57"/>
      <c r="O18" s="63"/>
      <c r="P18" s="57"/>
      <c r="Q18" s="58"/>
      <c r="R18" s="58"/>
      <c r="S18" s="59"/>
      <c r="T18" s="69"/>
      <c r="U18" s="21"/>
    </row>
    <row r="19" spans="1:21" ht="18.75" customHeight="1" x14ac:dyDescent="0.25">
      <c r="A19" s="70"/>
      <c r="B19" s="113"/>
      <c r="C19" s="1518"/>
      <c r="D19" s="1519"/>
      <c r="E19" s="462" t="s">
        <v>97</v>
      </c>
      <c r="F19" s="68"/>
      <c r="G19" s="69"/>
      <c r="H19" s="69"/>
      <c r="I19" s="69"/>
      <c r="J19" s="69"/>
      <c r="K19" s="69"/>
      <c r="L19" s="69"/>
      <c r="M19" s="69"/>
      <c r="N19" s="68"/>
      <c r="O19" s="68"/>
      <c r="P19" s="68"/>
      <c r="Q19" s="71"/>
      <c r="R19" s="68"/>
      <c r="S19" s="69"/>
      <c r="T19" s="69"/>
      <c r="U19" s="21"/>
    </row>
    <row r="20" spans="1:21" ht="31.5" x14ac:dyDescent="0.5">
      <c r="B20" s="850" t="s">
        <v>16</v>
      </c>
      <c r="C20" s="851">
        <v>0</v>
      </c>
      <c r="D20" s="873">
        <v>0</v>
      </c>
      <c r="E20" s="1648">
        <v>0.69791666666666663</v>
      </c>
      <c r="F20" s="68"/>
      <c r="G20" s="69"/>
      <c r="H20" s="69"/>
      <c r="K20" s="69"/>
      <c r="L20" s="69"/>
      <c r="M20" s="69"/>
      <c r="N20" s="68"/>
      <c r="O20" s="68"/>
      <c r="P20" s="68"/>
      <c r="Q20" s="71"/>
      <c r="R20" s="68"/>
      <c r="S20" s="69"/>
      <c r="T20" s="69"/>
      <c r="U20" s="21"/>
    </row>
    <row r="21" spans="1:21" ht="31.5" x14ac:dyDescent="0.5">
      <c r="B21" s="754" t="s">
        <v>18</v>
      </c>
      <c r="C21" s="852">
        <v>0.30099999999999999</v>
      </c>
      <c r="D21" s="874">
        <f>SUM(E21-E20)</f>
        <v>6.9444444444444198E-4</v>
      </c>
      <c r="E21" s="1649">
        <v>0.69861111111111107</v>
      </c>
      <c r="F21" s="68"/>
      <c r="G21" s="69"/>
      <c r="H21" s="69"/>
      <c r="K21" s="69"/>
      <c r="L21" s="69"/>
      <c r="M21" s="69"/>
      <c r="N21" s="68"/>
      <c r="O21" s="68"/>
      <c r="P21" s="68"/>
      <c r="Q21" s="71"/>
      <c r="R21" s="68"/>
      <c r="S21" s="69"/>
      <c r="T21" s="69"/>
      <c r="U21" s="21"/>
    </row>
    <row r="22" spans="1:21" ht="31.5" x14ac:dyDescent="0.5">
      <c r="B22" s="753" t="s">
        <v>19</v>
      </c>
      <c r="C22" s="853">
        <v>0.433</v>
      </c>
      <c r="D22" s="874">
        <f t="shared" ref="D22:D61" si="0">SUM(E22-E21)</f>
        <v>6.9444444444444198E-4</v>
      </c>
      <c r="E22" s="1650">
        <v>0.69930555555555551</v>
      </c>
      <c r="F22" s="68"/>
      <c r="G22" s="69"/>
      <c r="H22" s="69"/>
      <c r="K22" s="69"/>
      <c r="L22" s="69"/>
      <c r="M22" s="69"/>
      <c r="N22" s="68"/>
      <c r="O22" s="68"/>
      <c r="P22" s="68"/>
      <c r="Q22" s="71"/>
      <c r="R22" s="68"/>
      <c r="S22" s="69"/>
      <c r="T22" s="69"/>
      <c r="U22" s="21"/>
    </row>
    <row r="23" spans="1:21" ht="31.5" x14ac:dyDescent="0.5">
      <c r="B23" s="754" t="s">
        <v>20</v>
      </c>
      <c r="C23" s="853">
        <v>0.432</v>
      </c>
      <c r="D23" s="874">
        <f t="shared" si="0"/>
        <v>1.388888888888884E-3</v>
      </c>
      <c r="E23" s="1649">
        <v>0.7006944444444444</v>
      </c>
      <c r="F23" s="68"/>
      <c r="G23" s="69"/>
      <c r="H23" s="69"/>
      <c r="K23" s="69"/>
      <c r="L23" s="69"/>
      <c r="M23" s="69"/>
      <c r="N23" s="68"/>
      <c r="O23" s="68"/>
      <c r="P23" s="68"/>
      <c r="Q23" s="71"/>
      <c r="R23" s="68"/>
      <c r="S23" s="69"/>
      <c r="T23" s="69"/>
      <c r="U23" s="21"/>
    </row>
    <row r="24" spans="1:21" ht="31.5" x14ac:dyDescent="0.5">
      <c r="B24" s="753" t="s">
        <v>37</v>
      </c>
      <c r="C24" s="853">
        <v>0.36299999999999999</v>
      </c>
      <c r="D24" s="874">
        <f t="shared" si="0"/>
        <v>1.388888888888884E-3</v>
      </c>
      <c r="E24" s="1650">
        <v>0.70208333333333328</v>
      </c>
      <c r="F24" s="68"/>
      <c r="G24" s="69"/>
      <c r="H24" s="69"/>
      <c r="K24" s="69"/>
      <c r="L24" s="69"/>
      <c r="M24" s="69"/>
      <c r="N24" s="68"/>
      <c r="O24" s="68"/>
      <c r="P24" s="68"/>
      <c r="Q24" s="71"/>
      <c r="R24" s="68"/>
      <c r="S24" s="69"/>
      <c r="T24" s="69"/>
      <c r="U24" s="21"/>
    </row>
    <row r="25" spans="1:21" ht="31.5" x14ac:dyDescent="0.5">
      <c r="B25" s="754" t="s">
        <v>50</v>
      </c>
      <c r="C25" s="853">
        <v>1.18</v>
      </c>
      <c r="D25" s="874">
        <f t="shared" si="0"/>
        <v>6.9444444444444198E-4</v>
      </c>
      <c r="E25" s="1649">
        <v>0.70277777777777772</v>
      </c>
      <c r="F25" s="68"/>
      <c r="G25" s="69"/>
      <c r="H25" s="69"/>
      <c r="K25" s="69"/>
      <c r="L25" s="69"/>
      <c r="M25" s="69"/>
      <c r="N25" s="68"/>
      <c r="O25" s="68"/>
      <c r="P25" s="68"/>
      <c r="Q25" s="71"/>
      <c r="R25" s="68"/>
      <c r="S25" s="69"/>
      <c r="T25" s="69"/>
      <c r="U25" s="21"/>
    </row>
    <row r="26" spans="1:21" ht="31.5" x14ac:dyDescent="0.5">
      <c r="B26" s="753" t="s">
        <v>23</v>
      </c>
      <c r="C26" s="853">
        <v>0.45300000000000001</v>
      </c>
      <c r="D26" s="874">
        <f t="shared" si="0"/>
        <v>1.388888888888995E-3</v>
      </c>
      <c r="E26" s="1650">
        <v>0.70416666666666672</v>
      </c>
      <c r="F26" s="68"/>
      <c r="G26" s="69"/>
      <c r="H26" s="69"/>
      <c r="K26" s="69"/>
      <c r="L26" s="69"/>
      <c r="M26" s="69"/>
      <c r="N26" s="68"/>
      <c r="O26" s="68"/>
      <c r="P26" s="68"/>
      <c r="Q26" s="71"/>
      <c r="R26" s="68"/>
      <c r="S26" s="69"/>
      <c r="T26" s="69"/>
      <c r="U26" s="21"/>
    </row>
    <row r="27" spans="1:21" ht="31.5" x14ac:dyDescent="0.5">
      <c r="B27" s="754" t="s">
        <v>24</v>
      </c>
      <c r="C27" s="853">
        <v>0.45200000000000001</v>
      </c>
      <c r="D27" s="874">
        <f t="shared" si="0"/>
        <v>6.9444444444444198E-4</v>
      </c>
      <c r="E27" s="1649">
        <v>0.70486111111111116</v>
      </c>
      <c r="F27" s="68"/>
      <c r="G27" s="69"/>
      <c r="H27" s="69"/>
      <c r="K27" s="69"/>
      <c r="L27" s="69"/>
      <c r="M27" s="69"/>
      <c r="N27" s="68"/>
      <c r="O27" s="68"/>
      <c r="P27" s="68"/>
      <c r="Q27" s="71"/>
      <c r="R27" s="68"/>
      <c r="S27" s="69"/>
      <c r="T27" s="69"/>
      <c r="U27" s="21"/>
    </row>
    <row r="28" spans="1:21" ht="31.5" x14ac:dyDescent="0.5">
      <c r="B28" s="753" t="s">
        <v>25</v>
      </c>
      <c r="C28" s="853">
        <v>0.621</v>
      </c>
      <c r="D28" s="874">
        <f t="shared" si="0"/>
        <v>1.388888888888884E-3</v>
      </c>
      <c r="E28" s="1650">
        <v>0.70625000000000004</v>
      </c>
      <c r="F28" s="68"/>
      <c r="G28" s="69"/>
      <c r="H28" s="69"/>
      <c r="K28" s="69"/>
      <c r="L28" s="69"/>
      <c r="M28" s="69"/>
      <c r="N28" s="68"/>
      <c r="O28" s="68"/>
      <c r="P28" s="68"/>
      <c r="Q28" s="71"/>
      <c r="R28" s="68"/>
      <c r="S28" s="69"/>
      <c r="T28" s="69"/>
      <c r="U28" s="21"/>
    </row>
    <row r="29" spans="1:21" ht="31.5" x14ac:dyDescent="0.5">
      <c r="B29" s="754" t="s">
        <v>26</v>
      </c>
      <c r="C29" s="854">
        <v>0.625</v>
      </c>
      <c r="D29" s="874">
        <f t="shared" si="0"/>
        <v>1.388888888888884E-3</v>
      </c>
      <c r="E29" s="1649">
        <v>0.70763888888888893</v>
      </c>
      <c r="F29" s="68"/>
      <c r="G29" s="69"/>
      <c r="H29" s="69"/>
      <c r="K29" s="69"/>
      <c r="L29" s="69"/>
      <c r="M29" s="69"/>
      <c r="N29" s="68"/>
      <c r="O29" s="68"/>
      <c r="P29" s="68"/>
      <c r="Q29" s="71"/>
      <c r="R29" s="68"/>
      <c r="S29" s="69"/>
      <c r="T29" s="69"/>
      <c r="U29" s="21"/>
    </row>
    <row r="30" spans="1:21" ht="31.5" x14ac:dyDescent="0.5">
      <c r="B30" s="753" t="s">
        <v>63</v>
      </c>
      <c r="C30" s="854">
        <v>0.247</v>
      </c>
      <c r="D30" s="874">
        <f t="shared" si="0"/>
        <v>1.388888888888884E-3</v>
      </c>
      <c r="E30" s="1650">
        <v>0.70902777777777781</v>
      </c>
      <c r="F30" s="5"/>
      <c r="G30" s="5"/>
      <c r="H30" s="5"/>
      <c r="K30" s="5"/>
      <c r="L30" s="5"/>
      <c r="M30" s="5"/>
    </row>
    <row r="31" spans="1:21" ht="31.5" x14ac:dyDescent="0.5">
      <c r="B31" s="754" t="s">
        <v>56</v>
      </c>
      <c r="C31" s="855">
        <v>0.6</v>
      </c>
      <c r="D31" s="874">
        <f t="shared" si="0"/>
        <v>6.9444444444444198E-4</v>
      </c>
      <c r="E31" s="1649">
        <v>0.70972222222222225</v>
      </c>
      <c r="F31" s="5"/>
      <c r="G31" s="5"/>
      <c r="H31" s="5"/>
      <c r="K31" s="5"/>
      <c r="L31" s="5"/>
      <c r="M31" s="5"/>
    </row>
    <row r="32" spans="1:21" ht="31.5" x14ac:dyDescent="0.5">
      <c r="B32" s="753" t="s">
        <v>55</v>
      </c>
      <c r="C32" s="855">
        <v>0.28299999999999997</v>
      </c>
      <c r="D32" s="874">
        <f t="shared" si="0"/>
        <v>1.388888888888884E-3</v>
      </c>
      <c r="E32" s="1650">
        <v>0.71111111111111114</v>
      </c>
      <c r="F32" s="5"/>
      <c r="G32" s="5"/>
      <c r="H32" s="5"/>
      <c r="K32" s="5"/>
      <c r="L32" s="5"/>
      <c r="M32" s="5"/>
    </row>
    <row r="33" spans="2:13" ht="31.5" x14ac:dyDescent="0.5">
      <c r="B33" s="754" t="s">
        <v>54</v>
      </c>
      <c r="C33" s="855">
        <v>0.58099999999999996</v>
      </c>
      <c r="D33" s="874">
        <f t="shared" si="0"/>
        <v>6.9444444444444198E-4</v>
      </c>
      <c r="E33" s="1649">
        <v>0.71180555555555558</v>
      </c>
      <c r="F33" s="5"/>
      <c r="G33" s="5"/>
      <c r="H33" s="5"/>
      <c r="K33" s="5"/>
      <c r="L33" s="5"/>
      <c r="M33" s="5"/>
    </row>
    <row r="34" spans="2:13" ht="31.5" x14ac:dyDescent="0.5">
      <c r="B34" s="753" t="s">
        <v>85</v>
      </c>
      <c r="C34" s="855">
        <v>0.54300000000000004</v>
      </c>
      <c r="D34" s="874">
        <f t="shared" si="0"/>
        <v>6.9444444444444198E-4</v>
      </c>
      <c r="E34" s="1650">
        <v>0.71250000000000002</v>
      </c>
      <c r="F34" s="5"/>
      <c r="G34" s="5"/>
      <c r="H34" s="5"/>
      <c r="K34" s="5"/>
      <c r="L34" s="5"/>
      <c r="M34" s="5"/>
    </row>
    <row r="35" spans="2:13" ht="31.5" x14ac:dyDescent="0.5">
      <c r="B35" s="754" t="s">
        <v>87</v>
      </c>
      <c r="C35" s="855">
        <v>0.58099999999999996</v>
      </c>
      <c r="D35" s="874">
        <f t="shared" si="0"/>
        <v>6.9444444444444198E-4</v>
      </c>
      <c r="E35" s="1649">
        <v>0.71319444444444446</v>
      </c>
      <c r="F35" s="5"/>
      <c r="G35" s="5"/>
      <c r="H35" s="5"/>
      <c r="K35" s="5"/>
      <c r="L35" s="5"/>
      <c r="M35" s="5"/>
    </row>
    <row r="36" spans="2:13" ht="31.5" x14ac:dyDescent="0.5">
      <c r="B36" s="753" t="s">
        <v>89</v>
      </c>
      <c r="C36" s="855">
        <v>1.45</v>
      </c>
      <c r="D36" s="874">
        <f t="shared" si="0"/>
        <v>0</v>
      </c>
      <c r="E36" s="1650">
        <v>0.71319444444444446</v>
      </c>
      <c r="F36" s="5"/>
      <c r="G36" s="5"/>
      <c r="H36" s="5"/>
      <c r="K36" s="5"/>
      <c r="L36" s="5"/>
      <c r="M36" s="5"/>
    </row>
    <row r="37" spans="2:13" ht="31.5" x14ac:dyDescent="0.5">
      <c r="B37" s="754" t="s">
        <v>91</v>
      </c>
      <c r="C37" s="855">
        <v>0.32800000000000001</v>
      </c>
      <c r="D37" s="874">
        <f t="shared" si="0"/>
        <v>1.388888888888884E-3</v>
      </c>
      <c r="E37" s="1649">
        <v>0.71458333333333335</v>
      </c>
      <c r="F37" s="5"/>
      <c r="G37" s="5"/>
      <c r="H37" s="5"/>
      <c r="K37" s="5"/>
      <c r="L37" s="5"/>
      <c r="M37" s="5"/>
    </row>
    <row r="38" spans="2:13" ht="31.5" x14ac:dyDescent="0.5">
      <c r="B38" s="753" t="s">
        <v>98</v>
      </c>
      <c r="C38" s="855">
        <v>0.59699999999999998</v>
      </c>
      <c r="D38" s="874">
        <f t="shared" si="0"/>
        <v>2.0833333333333259E-3</v>
      </c>
      <c r="E38" s="1650">
        <v>0.71666666666666667</v>
      </c>
      <c r="F38" s="5"/>
      <c r="G38" s="5"/>
      <c r="H38" s="5"/>
      <c r="K38" s="5"/>
      <c r="L38" s="5"/>
      <c r="M38" s="5"/>
    </row>
    <row r="39" spans="2:13" ht="31.5" x14ac:dyDescent="0.5">
      <c r="B39" s="754" t="s">
        <v>91</v>
      </c>
      <c r="C39" s="855">
        <v>0.38200000000000001</v>
      </c>
      <c r="D39" s="874">
        <f t="shared" si="0"/>
        <v>6.9444444444444198E-4</v>
      </c>
      <c r="E39" s="1649">
        <v>0.71736111111111112</v>
      </c>
      <c r="F39" s="5"/>
      <c r="G39" s="5"/>
      <c r="H39" s="5"/>
      <c r="K39" s="5"/>
      <c r="L39" s="5"/>
      <c r="M39" s="5"/>
    </row>
    <row r="40" spans="2:13" ht="31.5" x14ac:dyDescent="0.5">
      <c r="B40" s="753" t="s">
        <v>88</v>
      </c>
      <c r="C40" s="855">
        <v>0.875</v>
      </c>
      <c r="D40" s="874">
        <f t="shared" si="0"/>
        <v>0</v>
      </c>
      <c r="E40" s="1650">
        <v>0.71736111111111112</v>
      </c>
      <c r="F40" s="5"/>
      <c r="G40" s="5"/>
      <c r="H40" s="5"/>
      <c r="K40" s="5"/>
      <c r="L40" s="5"/>
      <c r="M40" s="5"/>
    </row>
    <row r="41" spans="2:13" ht="31.5" x14ac:dyDescent="0.5">
      <c r="B41" s="754" t="s">
        <v>86</v>
      </c>
      <c r="C41" s="855">
        <v>1.72</v>
      </c>
      <c r="D41" s="874">
        <f t="shared" si="0"/>
        <v>6.9444444444444198E-4</v>
      </c>
      <c r="E41" s="1649">
        <v>0.71805555555555556</v>
      </c>
      <c r="F41" s="5"/>
      <c r="G41" s="5"/>
      <c r="H41" s="5"/>
      <c r="K41" s="5"/>
      <c r="L41" s="5"/>
      <c r="M41" s="5"/>
    </row>
    <row r="42" spans="2:13" ht="31.5" x14ac:dyDescent="0.5">
      <c r="B42" s="753" t="s">
        <v>84</v>
      </c>
      <c r="C42" s="855">
        <v>0.879</v>
      </c>
      <c r="D42" s="874">
        <f t="shared" si="0"/>
        <v>1.388888888888884E-3</v>
      </c>
      <c r="E42" s="1650">
        <v>0.71944444444444444</v>
      </c>
      <c r="F42" s="5"/>
      <c r="G42" s="5"/>
      <c r="H42" s="5"/>
      <c r="K42" s="5"/>
      <c r="L42" s="5"/>
      <c r="M42" s="5"/>
    </row>
    <row r="43" spans="2:13" ht="31.5" x14ac:dyDescent="0.5">
      <c r="B43" s="754" t="s">
        <v>83</v>
      </c>
      <c r="C43" s="856">
        <v>0.46400000000000002</v>
      </c>
      <c r="D43" s="874">
        <f t="shared" si="0"/>
        <v>6.9444444444444198E-4</v>
      </c>
      <c r="E43" s="1649">
        <v>0.72013888888888888</v>
      </c>
      <c r="F43" s="5"/>
      <c r="G43" s="5"/>
      <c r="H43" s="5"/>
      <c r="K43" s="5"/>
      <c r="L43" s="5"/>
      <c r="M43" s="5"/>
    </row>
    <row r="44" spans="2:13" ht="31.5" x14ac:dyDescent="0.5">
      <c r="B44" s="753" t="s">
        <v>82</v>
      </c>
      <c r="C44" s="855">
        <v>1.06</v>
      </c>
      <c r="D44" s="874">
        <f t="shared" si="0"/>
        <v>6.9444444444444198E-4</v>
      </c>
      <c r="E44" s="1650">
        <v>0.72083333333333333</v>
      </c>
      <c r="F44" s="5"/>
      <c r="G44" s="5"/>
      <c r="H44" s="5"/>
      <c r="K44" s="5"/>
      <c r="L44" s="5"/>
      <c r="M44" s="5"/>
    </row>
    <row r="45" spans="2:13" ht="31.5" x14ac:dyDescent="0.5">
      <c r="B45" s="754" t="s">
        <v>78</v>
      </c>
      <c r="C45" s="855">
        <v>1.92</v>
      </c>
      <c r="D45" s="874">
        <f t="shared" si="0"/>
        <v>6.9444444444444198E-4</v>
      </c>
      <c r="E45" s="1649">
        <v>0.72152777777777777</v>
      </c>
      <c r="F45" s="5"/>
      <c r="G45" s="5"/>
      <c r="H45" s="5"/>
      <c r="K45" s="5"/>
      <c r="L45" s="5"/>
      <c r="M45" s="5"/>
    </row>
    <row r="46" spans="2:13" ht="31.5" x14ac:dyDescent="0.5">
      <c r="B46" s="753" t="s">
        <v>79</v>
      </c>
      <c r="C46" s="855">
        <v>0.70399999999999996</v>
      </c>
      <c r="D46" s="874">
        <f t="shared" si="0"/>
        <v>2.0833333333333259E-3</v>
      </c>
      <c r="E46" s="1650">
        <v>0.72361111111111109</v>
      </c>
      <c r="F46" s="5"/>
      <c r="G46" s="5"/>
      <c r="H46" s="5"/>
      <c r="K46" s="5"/>
      <c r="L46" s="5"/>
      <c r="M46" s="5"/>
    </row>
    <row r="47" spans="2:13" ht="31.5" x14ac:dyDescent="0.5">
      <c r="B47" s="754" t="s">
        <v>80</v>
      </c>
      <c r="C47" s="855">
        <v>0.751</v>
      </c>
      <c r="D47" s="874">
        <f t="shared" si="0"/>
        <v>1.388888888888884E-3</v>
      </c>
      <c r="E47" s="1649">
        <v>0.72499999999999998</v>
      </c>
      <c r="F47" s="5"/>
      <c r="G47" s="5"/>
      <c r="H47" s="5"/>
      <c r="K47" s="5"/>
      <c r="L47" s="5"/>
      <c r="M47" s="5"/>
    </row>
    <row r="48" spans="2:13" ht="31.5" x14ac:dyDescent="0.5">
      <c r="B48" s="753" t="s">
        <v>81</v>
      </c>
      <c r="C48" s="855">
        <v>0.71099999999999997</v>
      </c>
      <c r="D48" s="874">
        <f t="shared" si="0"/>
        <v>2.0833333333333259E-3</v>
      </c>
      <c r="E48" s="1650">
        <v>0.7270833333333333</v>
      </c>
      <c r="F48" s="5"/>
      <c r="G48" s="5"/>
      <c r="H48" s="5"/>
      <c r="K48" s="5"/>
      <c r="L48" s="5"/>
      <c r="M48" s="5"/>
    </row>
    <row r="49" spans="2:13" ht="31.5" x14ac:dyDescent="0.5">
      <c r="B49" s="754" t="s">
        <v>80</v>
      </c>
      <c r="C49" s="855">
        <v>0.68300000000000005</v>
      </c>
      <c r="D49" s="874">
        <f t="shared" si="0"/>
        <v>1.388888888888884E-3</v>
      </c>
      <c r="E49" s="1649">
        <v>0.72847222222222219</v>
      </c>
      <c r="F49" s="5"/>
      <c r="G49" s="5"/>
      <c r="H49" s="5"/>
      <c r="K49" s="5"/>
      <c r="L49" s="5"/>
      <c r="M49" s="5"/>
    </row>
    <row r="50" spans="2:13" ht="31.5" x14ac:dyDescent="0.5">
      <c r="B50" s="753" t="s">
        <v>79</v>
      </c>
      <c r="C50" s="855">
        <v>2.13</v>
      </c>
      <c r="D50" s="874">
        <f t="shared" si="0"/>
        <v>1.388888888888884E-3</v>
      </c>
      <c r="E50" s="1650">
        <v>0.72986111111111107</v>
      </c>
      <c r="F50" s="5"/>
      <c r="G50" s="5"/>
      <c r="H50" s="5"/>
      <c r="K50" s="5"/>
      <c r="L50" s="5"/>
      <c r="M50" s="5"/>
    </row>
    <row r="51" spans="2:13" ht="31.5" x14ac:dyDescent="0.5">
      <c r="B51" s="754" t="s">
        <v>78</v>
      </c>
      <c r="C51" s="855">
        <v>0.46600000000000003</v>
      </c>
      <c r="D51" s="874">
        <f t="shared" si="0"/>
        <v>2.0833333333333259E-3</v>
      </c>
      <c r="E51" s="1649">
        <v>0.7319444444444444</v>
      </c>
      <c r="F51" s="5"/>
      <c r="G51" s="5"/>
      <c r="H51" s="5"/>
      <c r="K51" s="5"/>
      <c r="L51" s="5"/>
      <c r="M51" s="5"/>
    </row>
    <row r="52" spans="2:13" ht="31.5" x14ac:dyDescent="0.5">
      <c r="B52" s="753" t="s">
        <v>77</v>
      </c>
      <c r="C52" s="855">
        <v>0.82599999999999996</v>
      </c>
      <c r="D52" s="874">
        <f t="shared" si="0"/>
        <v>6.9444444444444198E-4</v>
      </c>
      <c r="E52" s="1650">
        <v>0.73263888888888884</v>
      </c>
      <c r="F52" s="5"/>
      <c r="G52" s="5"/>
      <c r="H52" s="5"/>
      <c r="K52" s="5"/>
      <c r="L52" s="5"/>
      <c r="M52" s="5"/>
    </row>
    <row r="53" spans="2:13" ht="31.5" x14ac:dyDescent="0.5">
      <c r="B53" s="754" t="s">
        <v>76</v>
      </c>
      <c r="C53" s="855">
        <v>0.78700000000000003</v>
      </c>
      <c r="D53" s="874">
        <f t="shared" si="0"/>
        <v>6.9444444444444198E-4</v>
      </c>
      <c r="E53" s="1649">
        <v>0.73333333333333328</v>
      </c>
      <c r="F53" s="5"/>
      <c r="G53" s="5"/>
      <c r="H53" s="5"/>
      <c r="K53" s="5"/>
      <c r="L53" s="5"/>
      <c r="M53" s="5"/>
    </row>
    <row r="54" spans="2:13" ht="31.5" x14ac:dyDescent="0.5">
      <c r="B54" s="753" t="s">
        <v>75</v>
      </c>
      <c r="C54" s="855">
        <v>0.8</v>
      </c>
      <c r="D54" s="874">
        <f t="shared" si="0"/>
        <v>6.9444444444444198E-4</v>
      </c>
      <c r="E54" s="1650">
        <v>0.73402777777777772</v>
      </c>
      <c r="F54" s="5"/>
      <c r="G54" s="5"/>
      <c r="H54" s="5"/>
      <c r="K54" s="5"/>
      <c r="L54" s="5"/>
      <c r="M54" s="5"/>
    </row>
    <row r="55" spans="2:13" ht="31.5" x14ac:dyDescent="0.5">
      <c r="B55" s="754" t="s">
        <v>74</v>
      </c>
      <c r="C55" s="855">
        <v>0.9</v>
      </c>
      <c r="D55" s="874">
        <f t="shared" si="0"/>
        <v>6.94444444444553E-4</v>
      </c>
      <c r="E55" s="1649">
        <v>0.73472222222222228</v>
      </c>
      <c r="F55" s="5"/>
      <c r="G55" s="5"/>
      <c r="H55" s="5"/>
      <c r="K55" s="5"/>
      <c r="L55" s="5"/>
      <c r="M55" s="5"/>
    </row>
    <row r="56" spans="2:13" ht="31.5" x14ac:dyDescent="0.5">
      <c r="B56" s="753" t="s">
        <v>73</v>
      </c>
      <c r="C56" s="855">
        <v>0.48399999999999999</v>
      </c>
      <c r="D56" s="874">
        <f t="shared" si="0"/>
        <v>6.9444444444444198E-4</v>
      </c>
      <c r="E56" s="1650">
        <v>0.73541666666666672</v>
      </c>
      <c r="F56" s="5"/>
      <c r="G56" s="5"/>
      <c r="H56" s="5"/>
      <c r="K56" s="5"/>
      <c r="L56" s="5"/>
      <c r="M56" s="5"/>
    </row>
    <row r="57" spans="2:13" ht="31.5" x14ac:dyDescent="0.5">
      <c r="B57" s="754" t="s">
        <v>72</v>
      </c>
      <c r="C57" s="855">
        <v>0.8</v>
      </c>
      <c r="D57" s="874">
        <f t="shared" si="0"/>
        <v>6.9444444444444198E-4</v>
      </c>
      <c r="E57" s="1649">
        <v>0.73611111111111116</v>
      </c>
      <c r="F57" s="5"/>
      <c r="G57" s="5"/>
      <c r="H57" s="5"/>
      <c r="K57" s="5"/>
      <c r="L57" s="5"/>
      <c r="M57" s="5"/>
    </row>
    <row r="58" spans="2:13" ht="31.5" x14ac:dyDescent="0.5">
      <c r="B58" s="753" t="s">
        <v>71</v>
      </c>
      <c r="C58" s="855">
        <v>0.58599999999999997</v>
      </c>
      <c r="D58" s="874">
        <f t="shared" si="0"/>
        <v>6.9444444444444198E-4</v>
      </c>
      <c r="E58" s="1650">
        <v>0.7368055555555556</v>
      </c>
      <c r="F58" s="5"/>
      <c r="G58" s="5"/>
      <c r="H58" s="5"/>
      <c r="K58" s="5"/>
      <c r="L58" s="5"/>
      <c r="M58" s="5"/>
    </row>
    <row r="59" spans="2:13" ht="31.5" x14ac:dyDescent="0.5">
      <c r="B59" s="754" t="s">
        <v>70</v>
      </c>
      <c r="C59" s="855">
        <v>0.8</v>
      </c>
      <c r="D59" s="874">
        <f t="shared" si="0"/>
        <v>1.388888888888884E-3</v>
      </c>
      <c r="E59" s="1649">
        <v>0.73819444444444449</v>
      </c>
      <c r="F59" s="5"/>
      <c r="G59" s="5"/>
      <c r="H59" s="5"/>
      <c r="K59" s="5"/>
      <c r="L59" s="5"/>
      <c r="M59" s="5"/>
    </row>
    <row r="60" spans="2:13" ht="31.5" x14ac:dyDescent="0.5">
      <c r="B60" s="753" t="s">
        <v>69</v>
      </c>
      <c r="C60" s="855">
        <v>0.63900000000000001</v>
      </c>
      <c r="D60" s="874">
        <f t="shared" si="0"/>
        <v>1.388888888888884E-3</v>
      </c>
      <c r="E60" s="1650">
        <v>0.73958333333333337</v>
      </c>
      <c r="F60" s="5"/>
      <c r="G60" s="5"/>
      <c r="H60" s="5"/>
      <c r="K60" s="5"/>
      <c r="L60" s="5"/>
      <c r="M60" s="5"/>
    </row>
    <row r="61" spans="2:13" ht="31.5" x14ac:dyDescent="0.5">
      <c r="B61" s="754" t="s">
        <v>68</v>
      </c>
      <c r="C61" s="897">
        <v>0.75</v>
      </c>
      <c r="D61" s="875">
        <f t="shared" si="0"/>
        <v>2.7777777777777679E-3</v>
      </c>
      <c r="E61" s="1651">
        <v>0.74236111111111114</v>
      </c>
      <c r="F61" s="5"/>
      <c r="G61" s="5"/>
      <c r="H61" s="5"/>
      <c r="K61" s="5"/>
      <c r="L61" s="5"/>
      <c r="M61" s="5"/>
    </row>
    <row r="62" spans="2:13" ht="18.75" x14ac:dyDescent="0.3">
      <c r="B62" s="1330" t="s">
        <v>38</v>
      </c>
      <c r="C62" s="896">
        <v>30.1</v>
      </c>
      <c r="D62" s="895"/>
      <c r="E62" s="857">
        <f>SUM(E61-E20)</f>
        <v>4.4444444444444509E-2</v>
      </c>
    </row>
    <row r="65" spans="1:19" ht="21" x14ac:dyDescent="0.35">
      <c r="A65" s="1735" t="s">
        <v>39</v>
      </c>
      <c r="B65" s="1736"/>
      <c r="C65" s="1628"/>
      <c r="D65" s="1746"/>
      <c r="E65" s="1747"/>
      <c r="F65" s="1736"/>
      <c r="G65" s="1736"/>
      <c r="H65" s="1736"/>
      <c r="I65" s="1736"/>
      <c r="J65" s="1736"/>
      <c r="K65" s="1736"/>
      <c r="L65" s="1736"/>
      <c r="M65" s="1736"/>
      <c r="N65" s="1748"/>
      <c r="O65" s="1737" t="s">
        <v>40</v>
      </c>
      <c r="P65" s="1737"/>
      <c r="Q65" s="1736"/>
      <c r="R65" s="186"/>
      <c r="S65" s="49"/>
    </row>
    <row r="66" spans="1:19" ht="21" x14ac:dyDescent="0.35">
      <c r="A66" s="1607" t="s">
        <v>41</v>
      </c>
      <c r="B66" s="1607"/>
      <c r="C66" s="1628"/>
      <c r="D66" s="1629"/>
      <c r="E66" s="1747"/>
      <c r="F66" s="1607"/>
      <c r="G66" s="1607"/>
      <c r="H66" s="1607"/>
      <c r="I66" s="1607"/>
      <c r="J66" s="1607"/>
      <c r="K66" s="1607"/>
      <c r="L66" s="1607"/>
      <c r="M66" s="1607"/>
      <c r="N66" s="1748"/>
      <c r="O66" s="1741" t="s">
        <v>42</v>
      </c>
      <c r="P66" s="1741"/>
      <c r="Q66" s="1607"/>
      <c r="R66" s="186"/>
      <c r="S66" s="49"/>
    </row>
    <row r="67" spans="1:19" ht="21" x14ac:dyDescent="0.35">
      <c r="A67" s="1607" t="s">
        <v>43</v>
      </c>
      <c r="B67" s="1735"/>
      <c r="C67" s="1628"/>
      <c r="D67" s="1629"/>
      <c r="E67" s="1747"/>
      <c r="F67" s="1735"/>
      <c r="G67" s="1735"/>
      <c r="H67" s="1735"/>
      <c r="I67" s="1735"/>
      <c r="J67" s="1735"/>
      <c r="K67" s="1735"/>
      <c r="L67" s="1735"/>
      <c r="M67" s="1735"/>
      <c r="N67" s="1748"/>
      <c r="O67" s="1741" t="s">
        <v>44</v>
      </c>
      <c r="P67" s="1741"/>
      <c r="Q67" s="1607"/>
      <c r="R67" s="186"/>
      <c r="S67" s="49"/>
    </row>
    <row r="68" spans="1:19" ht="21" x14ac:dyDescent="0.35">
      <c r="A68" s="1607" t="s">
        <v>45</v>
      </c>
      <c r="B68" s="1735"/>
      <c r="C68" s="1628"/>
      <c r="D68" s="1629"/>
      <c r="E68" s="1747"/>
      <c r="F68" s="1735"/>
      <c r="G68" s="1735"/>
      <c r="H68" s="1735"/>
      <c r="I68" s="1735"/>
      <c r="J68" s="1735"/>
      <c r="K68" s="1735"/>
      <c r="L68" s="1735"/>
      <c r="M68" s="1735"/>
      <c r="N68" s="1748"/>
      <c r="O68" s="348" t="s">
        <v>46</v>
      </c>
      <c r="P68" s="348"/>
      <c r="Q68" s="1607"/>
      <c r="R68" s="186"/>
      <c r="S68" s="49"/>
    </row>
  </sheetData>
  <mergeCells count="5">
    <mergeCell ref="A10:M10"/>
    <mergeCell ref="A9:N9"/>
    <mergeCell ref="C18:D19"/>
    <mergeCell ref="B12:K12"/>
    <mergeCell ref="Q2:R2"/>
  </mergeCells>
  <pageMargins left="0.7" right="0.7" top="0.75" bottom="0.75" header="0.3" footer="0.3"/>
  <pageSetup paperSize="9" scale="3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S61"/>
  <sheetViews>
    <sheetView topLeftCell="A9" zoomScale="40" zoomScaleNormal="40" workbookViewId="0">
      <selection activeCell="Q19" sqref="Q19"/>
    </sheetView>
  </sheetViews>
  <sheetFormatPr defaultRowHeight="15" x14ac:dyDescent="0.25"/>
  <cols>
    <col min="1" max="1" width="34.85546875" customWidth="1"/>
    <col min="2" max="2" width="9.42578125" customWidth="1"/>
    <col min="4" max="4" width="11.7109375" customWidth="1"/>
    <col min="5" max="5" width="13.5703125" customWidth="1"/>
    <col min="8" max="8" width="36.5703125" customWidth="1"/>
    <col min="9" max="9" width="16.7109375" customWidth="1"/>
    <col min="10" max="10" width="14.28515625" customWidth="1"/>
  </cols>
  <sheetData>
    <row r="1" spans="1:18" ht="21" x14ac:dyDescent="0.35">
      <c r="A1" s="1607" t="s">
        <v>0</v>
      </c>
      <c r="B1" s="1633"/>
      <c r="C1" s="1634"/>
      <c r="D1" s="52"/>
      <c r="E1" s="1607"/>
      <c r="F1" s="1607"/>
      <c r="G1" s="1607"/>
      <c r="H1" s="52"/>
      <c r="I1" s="52"/>
      <c r="J1" s="52"/>
      <c r="K1" s="1607"/>
      <c r="L1" s="1608" t="s">
        <v>1</v>
      </c>
      <c r="M1" s="1614"/>
      <c r="N1" s="1614"/>
      <c r="O1" s="1614"/>
      <c r="P1" s="1614"/>
      <c r="Q1" s="1614"/>
      <c r="R1" s="1614"/>
    </row>
    <row r="2" spans="1:18" ht="21" x14ac:dyDescent="0.35">
      <c r="A2" s="1607" t="s">
        <v>2</v>
      </c>
      <c r="B2" s="1633"/>
      <c r="C2" s="1634"/>
      <c r="D2" s="52"/>
      <c r="E2" s="1607"/>
      <c r="F2" s="1607"/>
      <c r="G2" s="1607"/>
      <c r="H2" s="52"/>
      <c r="I2" s="52"/>
      <c r="J2" s="52"/>
      <c r="K2" s="1608" t="s">
        <v>3</v>
      </c>
      <c r="L2" s="1608"/>
      <c r="M2" s="1614"/>
      <c r="N2" s="1614"/>
      <c r="O2" s="1614"/>
      <c r="P2" s="1614"/>
      <c r="Q2" s="1614"/>
      <c r="R2" s="1614"/>
    </row>
    <row r="3" spans="1:18" ht="21" x14ac:dyDescent="0.35">
      <c r="A3" s="1607" t="s">
        <v>4</v>
      </c>
      <c r="B3" s="1633"/>
      <c r="C3" s="1634"/>
      <c r="D3" s="52"/>
      <c r="E3" s="1607"/>
      <c r="F3" s="1607"/>
      <c r="G3" s="1607"/>
      <c r="H3" s="52"/>
      <c r="I3" s="52"/>
      <c r="J3" s="52"/>
      <c r="K3" s="1607"/>
      <c r="L3" s="1612" t="s">
        <v>5</v>
      </c>
      <c r="M3" s="1614"/>
      <c r="N3" s="1614"/>
      <c r="O3" s="1614"/>
      <c r="P3" s="1614"/>
      <c r="Q3" s="1614"/>
      <c r="R3" s="1614"/>
    </row>
    <row r="4" spans="1:18" ht="21" x14ac:dyDescent="0.35">
      <c r="A4" s="52"/>
      <c r="B4" s="1643"/>
      <c r="C4" s="1644"/>
      <c r="D4" s="52"/>
      <c r="E4" s="52"/>
      <c r="F4" s="52"/>
      <c r="G4" s="52"/>
      <c r="H4" s="52"/>
      <c r="I4" s="52"/>
      <c r="J4" s="52"/>
      <c r="K4" s="1607"/>
      <c r="L4" s="1608" t="s">
        <v>6</v>
      </c>
      <c r="M4" s="1614"/>
      <c r="N4" s="1614"/>
      <c r="O4" s="1614"/>
      <c r="P4" s="1614"/>
      <c r="Q4" s="1614"/>
      <c r="R4" s="1614"/>
    </row>
    <row r="5" spans="1:18" ht="21" x14ac:dyDescent="0.35">
      <c r="A5" s="52"/>
      <c r="B5" s="1643"/>
      <c r="C5" s="1644"/>
      <c r="D5" s="52"/>
      <c r="E5" s="1631"/>
      <c r="F5" s="52"/>
      <c r="G5" s="52"/>
      <c r="H5" s="52"/>
      <c r="I5" s="52"/>
      <c r="J5" s="52"/>
      <c r="K5" s="52"/>
      <c r="L5" s="1612" t="s">
        <v>65</v>
      </c>
      <c r="M5" s="1614"/>
      <c r="N5" s="1614"/>
      <c r="O5" s="1614"/>
      <c r="P5" s="1614"/>
      <c r="Q5" s="1614"/>
      <c r="R5" s="1614"/>
    </row>
    <row r="6" spans="1:18" ht="21" x14ac:dyDescent="0.35">
      <c r="A6" s="52"/>
      <c r="B6" s="1643"/>
      <c r="C6" s="1644"/>
      <c r="D6" s="52"/>
      <c r="E6" s="1631"/>
      <c r="F6" s="52"/>
      <c r="G6" s="52"/>
      <c r="H6" s="52"/>
      <c r="I6" s="52"/>
      <c r="J6" s="52"/>
      <c r="K6" s="1612"/>
      <c r="L6" s="1613" t="s">
        <v>8</v>
      </c>
      <c r="M6" s="1614"/>
      <c r="N6" s="1614"/>
      <c r="O6" s="1614"/>
      <c r="P6" s="1614"/>
      <c r="Q6" s="1614"/>
      <c r="R6" s="1614"/>
    </row>
    <row r="7" spans="1:18" ht="15.75" x14ac:dyDescent="0.25">
      <c r="E7" s="9"/>
      <c r="K7" s="65"/>
      <c r="L7" s="66"/>
    </row>
    <row r="8" spans="1:18" ht="32.25" x14ac:dyDescent="0.5">
      <c r="B8" s="236"/>
      <c r="C8" s="237"/>
      <c r="D8" s="229"/>
      <c r="E8" s="286" t="s">
        <v>99</v>
      </c>
      <c r="F8" s="286"/>
      <c r="G8" s="286"/>
      <c r="H8" s="286"/>
      <c r="I8" s="234"/>
      <c r="J8" s="238"/>
      <c r="K8" s="229"/>
    </row>
    <row r="9" spans="1:18" ht="27" x14ac:dyDescent="0.25">
      <c r="A9" s="1521" t="s">
        <v>100</v>
      </c>
      <c r="B9" s="1521"/>
      <c r="C9" s="1521"/>
      <c r="D9" s="1521"/>
      <c r="E9" s="1521"/>
      <c r="F9" s="1521"/>
      <c r="G9" s="1521"/>
      <c r="H9" s="1521"/>
      <c r="I9" s="1521"/>
      <c r="J9" s="1521"/>
      <c r="K9" s="1521"/>
      <c r="L9" s="1521"/>
    </row>
    <row r="10" spans="1:18" ht="32.25" x14ac:dyDescent="0.5">
      <c r="B10" s="236"/>
      <c r="C10" s="237"/>
      <c r="D10" s="229"/>
      <c r="E10" s="230"/>
      <c r="F10" s="229"/>
      <c r="G10" s="229"/>
      <c r="H10" s="234"/>
      <c r="I10" s="234"/>
      <c r="J10" s="229"/>
      <c r="K10" s="229"/>
    </row>
    <row r="11" spans="1:18" ht="22.5" x14ac:dyDescent="0.25">
      <c r="E11" s="248" t="s">
        <v>12</v>
      </c>
      <c r="F11" s="248"/>
      <c r="G11" s="248"/>
      <c r="H11" s="248"/>
      <c r="I11" s="72"/>
    </row>
    <row r="12" spans="1:18" ht="15.75" x14ac:dyDescent="0.25">
      <c r="E12" s="9"/>
      <c r="I12" s="67"/>
      <c r="J12" s="67"/>
      <c r="K12" s="2"/>
    </row>
    <row r="13" spans="1:18" ht="22.5" x14ac:dyDescent="0.3">
      <c r="A13" s="44" t="s">
        <v>11</v>
      </c>
      <c r="B13" s="368"/>
      <c r="I13" s="67"/>
      <c r="J13" s="67"/>
      <c r="K13" s="67"/>
    </row>
    <row r="14" spans="1:18" ht="21" x14ac:dyDescent="0.35">
      <c r="A14" s="52"/>
      <c r="F14" s="68"/>
      <c r="G14" s="68"/>
      <c r="H14" s="68"/>
      <c r="I14" s="68"/>
      <c r="J14" s="68"/>
      <c r="K14" s="28"/>
      <c r="L14" s="21"/>
    </row>
    <row r="15" spans="1:18" ht="20.25" x14ac:dyDescent="0.3">
      <c r="A15" s="200" t="s">
        <v>13</v>
      </c>
      <c r="B15" s="99"/>
      <c r="C15" s="100"/>
      <c r="F15" s="17"/>
      <c r="G15" s="17"/>
      <c r="H15" s="68"/>
      <c r="I15" s="68"/>
      <c r="J15" s="68"/>
      <c r="K15" s="28"/>
      <c r="L15" s="21"/>
    </row>
    <row r="16" spans="1:18" ht="35.25" customHeight="1" x14ac:dyDescent="0.25">
      <c r="A16" s="652"/>
      <c r="B16" s="1524" t="s">
        <v>95</v>
      </c>
      <c r="C16" s="1525"/>
      <c r="D16" s="1526" t="s">
        <v>15</v>
      </c>
      <c r="E16" s="1527"/>
      <c r="F16" s="653"/>
      <c r="G16" s="653"/>
      <c r="H16" s="653"/>
      <c r="I16" s="1528" t="s">
        <v>15</v>
      </c>
      <c r="J16" s="1527"/>
      <c r="K16" s="1522" t="s">
        <v>95</v>
      </c>
      <c r="L16" s="1523"/>
    </row>
    <row r="17" spans="1:12" ht="31.5" x14ac:dyDescent="0.5">
      <c r="A17" s="654" t="s">
        <v>16</v>
      </c>
      <c r="B17" s="655"/>
      <c r="C17" s="656">
        <v>0</v>
      </c>
      <c r="D17" s="898">
        <v>0.34166666666666667</v>
      </c>
      <c r="E17" s="899">
        <v>0.61805555555555558</v>
      </c>
      <c r="F17" s="657"/>
      <c r="G17" s="657"/>
      <c r="H17" s="844" t="s">
        <v>81</v>
      </c>
      <c r="I17" s="1749">
        <v>0.37986111111111109</v>
      </c>
      <c r="J17" s="899">
        <v>0.65625</v>
      </c>
      <c r="K17" s="402">
        <v>0</v>
      </c>
      <c r="L17" s="240"/>
    </row>
    <row r="18" spans="1:12" ht="31.5" x14ac:dyDescent="0.5">
      <c r="A18" s="641" t="s">
        <v>18</v>
      </c>
      <c r="B18" s="658">
        <v>6.9444444444444447E-4</v>
      </c>
      <c r="C18" s="659">
        <v>0.29799999999999999</v>
      </c>
      <c r="D18" s="715">
        <v>0.34236111111111112</v>
      </c>
      <c r="E18" s="716">
        <v>0.61875000000000002</v>
      </c>
      <c r="F18" s="657"/>
      <c r="G18" s="657"/>
      <c r="H18" s="845" t="s">
        <v>80</v>
      </c>
      <c r="I18" s="1326">
        <v>0.38124999999999998</v>
      </c>
      <c r="J18" s="716">
        <v>0.65763888888888888</v>
      </c>
      <c r="K18" s="403">
        <v>0.71099999999999997</v>
      </c>
      <c r="L18" s="241">
        <v>1.3888888888888889E-3</v>
      </c>
    </row>
    <row r="19" spans="1:12" ht="31.5" x14ac:dyDescent="0.5">
      <c r="A19" s="641" t="s">
        <v>19</v>
      </c>
      <c r="B19" s="658">
        <v>6.9444444444444447E-4</v>
      </c>
      <c r="C19" s="659">
        <v>0.433</v>
      </c>
      <c r="D19" s="715">
        <v>0.34305555555555556</v>
      </c>
      <c r="E19" s="716">
        <v>0.61944444444444446</v>
      </c>
      <c r="F19" s="657"/>
      <c r="G19" s="657"/>
      <c r="H19" s="845" t="s">
        <v>79</v>
      </c>
      <c r="I19" s="1326">
        <v>0.38263888888888886</v>
      </c>
      <c r="J19" s="716">
        <v>0.65902777777777777</v>
      </c>
      <c r="K19" s="403">
        <v>0.68300000000000005</v>
      </c>
      <c r="L19" s="241">
        <v>1.3888888888888889E-3</v>
      </c>
    </row>
    <row r="20" spans="1:12" ht="31.5" x14ac:dyDescent="0.5">
      <c r="A20" s="641" t="s">
        <v>20</v>
      </c>
      <c r="B20" s="658">
        <v>1.3888888888888889E-3</v>
      </c>
      <c r="C20" s="659">
        <v>0.432</v>
      </c>
      <c r="D20" s="715">
        <v>0.34444444444444444</v>
      </c>
      <c r="E20" s="716">
        <v>0.62083333333333335</v>
      </c>
      <c r="F20" s="657"/>
      <c r="G20" s="657"/>
      <c r="H20" s="845" t="s">
        <v>78</v>
      </c>
      <c r="I20" s="1326">
        <v>0.38472222222222224</v>
      </c>
      <c r="J20" s="716">
        <v>0.66111111111111109</v>
      </c>
      <c r="K20" s="403">
        <v>2.14</v>
      </c>
      <c r="L20" s="241">
        <v>2.0833333333333333E-3</v>
      </c>
    </row>
    <row r="21" spans="1:12" ht="31.5" x14ac:dyDescent="0.5">
      <c r="A21" s="641" t="s">
        <v>21</v>
      </c>
      <c r="B21" s="658">
        <v>6.9444444444444447E-4</v>
      </c>
      <c r="C21" s="659">
        <v>0.36699999999999999</v>
      </c>
      <c r="D21" s="715">
        <v>0.34513888888888888</v>
      </c>
      <c r="E21" s="716">
        <v>0.62152777777777779</v>
      </c>
      <c r="F21" s="657"/>
      <c r="G21" s="657"/>
      <c r="H21" s="845" t="s">
        <v>82</v>
      </c>
      <c r="I21" s="1326">
        <v>0.38472222222222224</v>
      </c>
      <c r="J21" s="716">
        <v>0.66111111111111109</v>
      </c>
      <c r="K21" s="403">
        <v>0.93400000000000005</v>
      </c>
      <c r="L21" s="241">
        <v>0</v>
      </c>
    </row>
    <row r="22" spans="1:12" ht="31.5" x14ac:dyDescent="0.5">
      <c r="A22" s="641" t="s">
        <v>23</v>
      </c>
      <c r="B22" s="658">
        <v>2.0833333333333333E-3</v>
      </c>
      <c r="C22" s="659">
        <v>1.17</v>
      </c>
      <c r="D22" s="715">
        <v>0.34722222222222221</v>
      </c>
      <c r="E22" s="716">
        <v>0.62361111111111112</v>
      </c>
      <c r="F22" s="657"/>
      <c r="G22" s="657"/>
      <c r="H22" s="845" t="s">
        <v>83</v>
      </c>
      <c r="I22" s="1326">
        <v>0.38541666666666669</v>
      </c>
      <c r="J22" s="716">
        <v>0.66180555555555554</v>
      </c>
      <c r="K22" s="403">
        <v>0.52400000000000002</v>
      </c>
      <c r="L22" s="241">
        <v>6.9444444444444447E-4</v>
      </c>
    </row>
    <row r="23" spans="1:12" ht="31.5" x14ac:dyDescent="0.5">
      <c r="A23" s="641" t="s">
        <v>24</v>
      </c>
      <c r="B23" s="658">
        <v>6.9444444444444447E-4</v>
      </c>
      <c r="C23" s="659">
        <v>0.45500000000000002</v>
      </c>
      <c r="D23" s="715">
        <v>0.34791666666666665</v>
      </c>
      <c r="E23" s="716">
        <v>0.62430555555555556</v>
      </c>
      <c r="F23" s="657"/>
      <c r="G23" s="657"/>
      <c r="H23" s="845" t="s">
        <v>84</v>
      </c>
      <c r="I23" s="1326">
        <v>0.38611111111111113</v>
      </c>
      <c r="J23" s="716">
        <v>0.66249999999999998</v>
      </c>
      <c r="K23" s="403">
        <v>0.90900000000000003</v>
      </c>
      <c r="L23" s="241">
        <v>6.9444444444444447E-4</v>
      </c>
    </row>
    <row r="24" spans="1:12" ht="31.5" x14ac:dyDescent="0.5">
      <c r="A24" s="641" t="s">
        <v>25</v>
      </c>
      <c r="B24" s="658">
        <v>1.3888888888888889E-3</v>
      </c>
      <c r="C24" s="659">
        <v>0.46600000000000003</v>
      </c>
      <c r="D24" s="715">
        <v>0.34930555555555554</v>
      </c>
      <c r="E24" s="716">
        <v>0.62569444444444444</v>
      </c>
      <c r="F24" s="657"/>
      <c r="G24" s="657"/>
      <c r="H24" s="845" t="s">
        <v>86</v>
      </c>
      <c r="I24" s="1326">
        <v>0.38750000000000001</v>
      </c>
      <c r="J24" s="716">
        <v>0.66388888888888886</v>
      </c>
      <c r="K24" s="403">
        <v>1.54</v>
      </c>
      <c r="L24" s="241">
        <v>1.3888888888888889E-3</v>
      </c>
    </row>
    <row r="25" spans="1:12" ht="31.5" x14ac:dyDescent="0.5">
      <c r="A25" s="641" t="s">
        <v>26</v>
      </c>
      <c r="B25" s="658">
        <v>1.3888888888888889E-3</v>
      </c>
      <c r="C25" s="659">
        <v>0.64500000000000002</v>
      </c>
      <c r="D25" s="715">
        <v>0.35069444444444442</v>
      </c>
      <c r="E25" s="716">
        <v>0.62708333333333333</v>
      </c>
      <c r="F25" s="657"/>
      <c r="G25" s="657"/>
      <c r="H25" s="845" t="s">
        <v>88</v>
      </c>
      <c r="I25" s="1326">
        <v>0.38819444444444445</v>
      </c>
      <c r="J25" s="716">
        <v>0.6645833333333333</v>
      </c>
      <c r="K25" s="403">
        <v>0.95199999999999996</v>
      </c>
      <c r="L25" s="241">
        <v>6.9444444444444447E-4</v>
      </c>
    </row>
    <row r="26" spans="1:12" ht="31.5" x14ac:dyDescent="0.5">
      <c r="A26" s="641" t="s">
        <v>27</v>
      </c>
      <c r="B26" s="658">
        <v>1.3888888888888889E-3</v>
      </c>
      <c r="C26" s="659">
        <v>0.628</v>
      </c>
      <c r="D26" s="715">
        <v>0.35208333333333336</v>
      </c>
      <c r="E26" s="716">
        <v>0.62847222222222221</v>
      </c>
      <c r="F26" s="657"/>
      <c r="G26" s="657"/>
      <c r="H26" s="845" t="s">
        <v>91</v>
      </c>
      <c r="I26" s="1326">
        <v>0.3888888888888889</v>
      </c>
      <c r="J26" s="716">
        <v>0.66527777777777775</v>
      </c>
      <c r="K26" s="403">
        <v>0.442</v>
      </c>
      <c r="L26" s="241">
        <v>6.9444444444444447E-4</v>
      </c>
    </row>
    <row r="27" spans="1:12" ht="31.5" x14ac:dyDescent="0.5">
      <c r="A27" s="641" t="s">
        <v>28</v>
      </c>
      <c r="B27" s="658">
        <v>2.0833333333333333E-3</v>
      </c>
      <c r="C27" s="659">
        <v>0.79600000000000004</v>
      </c>
      <c r="D27" s="715">
        <v>0.35416666666666669</v>
      </c>
      <c r="E27" s="716">
        <v>0.63055555555555554</v>
      </c>
      <c r="F27" s="657"/>
      <c r="G27" s="657"/>
      <c r="H27" s="845" t="s">
        <v>98</v>
      </c>
      <c r="I27" s="1326">
        <v>0.39097222222222222</v>
      </c>
      <c r="J27" s="716">
        <v>0.66736111111111107</v>
      </c>
      <c r="K27" s="403">
        <v>0.32800000000000001</v>
      </c>
      <c r="L27" s="241">
        <v>2.0833333333333333E-3</v>
      </c>
    </row>
    <row r="28" spans="1:12" ht="31.5" x14ac:dyDescent="0.5">
      <c r="A28" s="641" t="s">
        <v>29</v>
      </c>
      <c r="B28" s="658">
        <v>6.9444444444444447E-4</v>
      </c>
      <c r="C28" s="659">
        <v>0.57699999999999996</v>
      </c>
      <c r="D28" s="715">
        <v>0.35486111111111113</v>
      </c>
      <c r="E28" s="716">
        <v>0.63194444444444442</v>
      </c>
      <c r="F28" s="657"/>
      <c r="G28" s="657"/>
      <c r="H28" s="845" t="s">
        <v>90</v>
      </c>
      <c r="I28" s="1326">
        <v>0.39166666666666666</v>
      </c>
      <c r="J28" s="716">
        <v>0.66805555555555551</v>
      </c>
      <c r="K28" s="403">
        <v>0.73499999999999999</v>
      </c>
      <c r="L28" s="241">
        <v>6.9444444444444447E-4</v>
      </c>
    </row>
    <row r="29" spans="1:12" ht="28.5" x14ac:dyDescent="0.45">
      <c r="A29" s="660" t="s">
        <v>30</v>
      </c>
      <c r="B29" s="658">
        <v>6.9444444444444447E-4</v>
      </c>
      <c r="C29" s="659">
        <v>0.34799999999999998</v>
      </c>
      <c r="D29" s="715">
        <v>0.35555555555555557</v>
      </c>
      <c r="E29" s="716">
        <v>0.63263888888888886</v>
      </c>
      <c r="F29" s="657"/>
      <c r="G29" s="657"/>
      <c r="H29" s="845" t="s">
        <v>89</v>
      </c>
      <c r="I29" s="1326">
        <v>0.39305555555555555</v>
      </c>
      <c r="J29" s="716">
        <v>0.6694444444444444</v>
      </c>
      <c r="K29" s="403">
        <v>1.1000000000000001</v>
      </c>
      <c r="L29" s="241">
        <v>1.3888888888888889E-3</v>
      </c>
    </row>
    <row r="30" spans="1:12" ht="31.5" x14ac:dyDescent="0.5">
      <c r="A30" s="661" t="s">
        <v>31</v>
      </c>
      <c r="B30" s="658">
        <v>6.9444444444444447E-4</v>
      </c>
      <c r="C30" s="659">
        <v>0.33</v>
      </c>
      <c r="D30" s="715">
        <v>0.35625000000000001</v>
      </c>
      <c r="E30" s="716">
        <v>0.6333333333333333</v>
      </c>
      <c r="F30" s="657"/>
      <c r="G30" s="657"/>
      <c r="H30" s="845" t="s">
        <v>87</v>
      </c>
      <c r="I30" s="1326">
        <v>0.39374999999999999</v>
      </c>
      <c r="J30" s="716">
        <v>0.67013888888888884</v>
      </c>
      <c r="K30" s="403">
        <v>0.63600000000000001</v>
      </c>
      <c r="L30" s="241">
        <v>6.9444444444444447E-4</v>
      </c>
    </row>
    <row r="31" spans="1:12" ht="31.5" x14ac:dyDescent="0.5">
      <c r="A31" s="641" t="s">
        <v>32</v>
      </c>
      <c r="B31" s="658">
        <v>6.9444444444444447E-4</v>
      </c>
      <c r="C31" s="659">
        <v>0.26</v>
      </c>
      <c r="D31" s="715">
        <v>0.35694444444444445</v>
      </c>
      <c r="E31" s="716">
        <v>0.63402777777777775</v>
      </c>
      <c r="F31" s="657"/>
      <c r="G31" s="657"/>
      <c r="H31" s="845" t="s">
        <v>85</v>
      </c>
      <c r="I31" s="1326">
        <v>0.39444444444444443</v>
      </c>
      <c r="J31" s="716">
        <v>0.67083333333333328</v>
      </c>
      <c r="K31" s="403">
        <v>0.64</v>
      </c>
      <c r="L31" s="241">
        <v>6.9444444444444447E-4</v>
      </c>
    </row>
    <row r="32" spans="1:12" ht="31.5" x14ac:dyDescent="0.5">
      <c r="A32" s="641" t="s">
        <v>57</v>
      </c>
      <c r="B32" s="658">
        <v>6.9444444444444447E-4</v>
      </c>
      <c r="C32" s="659">
        <v>0.41799999999999998</v>
      </c>
      <c r="D32" s="715">
        <v>0.3576388888888889</v>
      </c>
      <c r="E32" s="716">
        <v>0.63472222222222219</v>
      </c>
      <c r="F32" s="657"/>
      <c r="G32" s="657"/>
      <c r="H32" s="845" t="s">
        <v>54</v>
      </c>
      <c r="I32" s="1326">
        <v>0.39513888888888887</v>
      </c>
      <c r="J32" s="716">
        <v>0.67152777777777772</v>
      </c>
      <c r="K32" s="403">
        <v>0.36899999999999999</v>
      </c>
      <c r="L32" s="241">
        <v>6.9444444444444447E-4</v>
      </c>
    </row>
    <row r="33" spans="1:12" ht="31.5" x14ac:dyDescent="0.5">
      <c r="A33" s="641" t="s">
        <v>63</v>
      </c>
      <c r="B33" s="658">
        <v>1.3888888888888889E-3</v>
      </c>
      <c r="C33" s="659">
        <v>0.76</v>
      </c>
      <c r="D33" s="715">
        <v>0.35833333333333334</v>
      </c>
      <c r="E33" s="716">
        <v>0.63541666666666663</v>
      </c>
      <c r="F33" s="657"/>
      <c r="G33" s="657"/>
      <c r="H33" s="845" t="s">
        <v>55</v>
      </c>
      <c r="I33" s="1326">
        <v>0.39583333333333331</v>
      </c>
      <c r="J33" s="716">
        <v>0.67222222222222228</v>
      </c>
      <c r="K33" s="403">
        <v>0.441</v>
      </c>
      <c r="L33" s="241">
        <v>6.9444444444444447E-4</v>
      </c>
    </row>
    <row r="34" spans="1:12" ht="31.5" x14ac:dyDescent="0.5">
      <c r="A34" s="641" t="s">
        <v>56</v>
      </c>
      <c r="B34" s="658">
        <v>6.9444444444444447E-4</v>
      </c>
      <c r="C34" s="659">
        <v>0.246</v>
      </c>
      <c r="D34" s="715">
        <v>0.35972222222222222</v>
      </c>
      <c r="E34" s="716">
        <v>0.63611111111111107</v>
      </c>
      <c r="F34" s="657"/>
      <c r="G34" s="657"/>
      <c r="H34" s="845" t="s">
        <v>56</v>
      </c>
      <c r="I34" s="1326">
        <v>0.3972222222222222</v>
      </c>
      <c r="J34" s="716">
        <v>0.67361111111111116</v>
      </c>
      <c r="K34" s="403">
        <v>0.41099999999999998</v>
      </c>
      <c r="L34" s="241">
        <v>1.3888888888888889E-3</v>
      </c>
    </row>
    <row r="35" spans="1:12" ht="31.5" x14ac:dyDescent="0.5">
      <c r="A35" s="641" t="s">
        <v>55</v>
      </c>
      <c r="B35" s="658">
        <v>1.3888888888888889E-3</v>
      </c>
      <c r="C35" s="659">
        <v>0.60099999999999998</v>
      </c>
      <c r="D35" s="715">
        <v>0.3611111111111111</v>
      </c>
      <c r="E35" s="716">
        <v>0.63749999999999996</v>
      </c>
      <c r="F35" s="657"/>
      <c r="G35" s="657"/>
      <c r="H35" s="845" t="s">
        <v>57</v>
      </c>
      <c r="I35" s="1326">
        <v>0.39791666666666664</v>
      </c>
      <c r="J35" s="716">
        <v>0.6743055555555556</v>
      </c>
      <c r="K35" s="403">
        <v>0.81399999999999995</v>
      </c>
      <c r="L35" s="241">
        <v>1.3888888888888889E-3</v>
      </c>
    </row>
    <row r="36" spans="1:12" ht="31.5" x14ac:dyDescent="0.5">
      <c r="A36" s="641" t="s">
        <v>54</v>
      </c>
      <c r="B36" s="658">
        <v>6.9444444444444447E-4</v>
      </c>
      <c r="C36" s="659">
        <v>0.28299999999999997</v>
      </c>
      <c r="D36" s="715">
        <v>0.36180555555555555</v>
      </c>
      <c r="E36" s="716">
        <v>0.6381944444444444</v>
      </c>
      <c r="F36" s="657"/>
      <c r="G36" s="657"/>
      <c r="H36" s="845" t="s">
        <v>32</v>
      </c>
      <c r="I36" s="1326">
        <v>0.39861111111111114</v>
      </c>
      <c r="J36" s="716">
        <v>0.67500000000000004</v>
      </c>
      <c r="K36" s="403">
        <v>0.46700000000000003</v>
      </c>
      <c r="L36" s="241">
        <v>6.9444444444444447E-4</v>
      </c>
    </row>
    <row r="37" spans="1:12" ht="31.5" x14ac:dyDescent="0.5">
      <c r="A37" s="641" t="s">
        <v>85</v>
      </c>
      <c r="B37" s="658">
        <v>6.9444444444444447E-4</v>
      </c>
      <c r="C37" s="659">
        <v>0.57899999999999996</v>
      </c>
      <c r="D37" s="715">
        <v>0.36249999999999999</v>
      </c>
      <c r="E37" s="716">
        <v>0.63888888888888884</v>
      </c>
      <c r="F37" s="657"/>
      <c r="G37" s="657"/>
      <c r="H37" s="846" t="s">
        <v>30</v>
      </c>
      <c r="I37" s="1326">
        <v>0.4</v>
      </c>
      <c r="J37" s="716">
        <v>0.67638888888888893</v>
      </c>
      <c r="K37" s="403">
        <v>0.42899999999999999</v>
      </c>
      <c r="L37" s="241">
        <v>6.9444444444444447E-4</v>
      </c>
    </row>
    <row r="38" spans="1:12" ht="31.5" x14ac:dyDescent="0.5">
      <c r="A38" s="641" t="s">
        <v>87</v>
      </c>
      <c r="B38" s="658">
        <v>6.9444444444444447E-4</v>
      </c>
      <c r="C38" s="659">
        <v>0.54700000000000004</v>
      </c>
      <c r="D38" s="715">
        <v>0.36319444444444443</v>
      </c>
      <c r="E38" s="716">
        <v>0.63958333333333328</v>
      </c>
      <c r="F38" s="657"/>
      <c r="G38" s="657"/>
      <c r="H38" s="845" t="s">
        <v>29</v>
      </c>
      <c r="I38" s="1326">
        <v>0.40069444444444446</v>
      </c>
      <c r="J38" s="716">
        <v>0.67708333333333337</v>
      </c>
      <c r="K38" s="403">
        <v>0.32200000000000001</v>
      </c>
      <c r="L38" s="241">
        <v>6.9444444444444447E-4</v>
      </c>
    </row>
    <row r="39" spans="1:12" ht="31.5" x14ac:dyDescent="0.5">
      <c r="A39" s="641" t="s">
        <v>89</v>
      </c>
      <c r="B39" s="658">
        <v>0</v>
      </c>
      <c r="C39" s="659">
        <v>0.58499999999999996</v>
      </c>
      <c r="D39" s="715">
        <v>0.36319444444444443</v>
      </c>
      <c r="E39" s="716">
        <v>0.63958333333333328</v>
      </c>
      <c r="F39" s="657"/>
      <c r="G39" s="657"/>
      <c r="H39" s="845" t="s">
        <v>28</v>
      </c>
      <c r="I39" s="1326">
        <v>0.40208333333333335</v>
      </c>
      <c r="J39" s="716">
        <v>0.67847222222222225</v>
      </c>
      <c r="K39" s="403">
        <v>0.76800000000000002</v>
      </c>
      <c r="L39" s="241">
        <v>1.3888888888888889E-3</v>
      </c>
    </row>
    <row r="40" spans="1:12" ht="31.5" x14ac:dyDescent="0.5">
      <c r="A40" s="641" t="s">
        <v>91</v>
      </c>
      <c r="B40" s="658">
        <v>1.3888888888888889E-3</v>
      </c>
      <c r="C40" s="659">
        <v>1.45</v>
      </c>
      <c r="D40" s="715">
        <v>0.36458333333333331</v>
      </c>
      <c r="E40" s="716">
        <v>0.64097222222222228</v>
      </c>
      <c r="F40" s="657"/>
      <c r="G40" s="657"/>
      <c r="H40" s="845" t="s">
        <v>34</v>
      </c>
      <c r="I40" s="1326">
        <v>0.40277777777777779</v>
      </c>
      <c r="J40" s="716">
        <v>0.6791666666666667</v>
      </c>
      <c r="K40" s="403">
        <v>0.46400000000000002</v>
      </c>
      <c r="L40" s="241">
        <v>1.3888888888888889E-3</v>
      </c>
    </row>
    <row r="41" spans="1:12" ht="31.5" x14ac:dyDescent="0.5">
      <c r="A41" s="641" t="s">
        <v>98</v>
      </c>
      <c r="B41" s="658">
        <v>2.0833333333333333E-3</v>
      </c>
      <c r="C41" s="659">
        <v>0.32800000000000001</v>
      </c>
      <c r="D41" s="715">
        <v>0.36666666666666664</v>
      </c>
      <c r="E41" s="716">
        <v>0.6430555555555556</v>
      </c>
      <c r="F41" s="657"/>
      <c r="G41" s="657"/>
      <c r="H41" s="845" t="s">
        <v>35</v>
      </c>
      <c r="I41" s="1326">
        <v>0.40416666666666667</v>
      </c>
      <c r="J41" s="716">
        <v>0.68055555555555558</v>
      </c>
      <c r="K41" s="403">
        <v>0.57499999999999996</v>
      </c>
      <c r="L41" s="241">
        <v>1.3888888888888889E-3</v>
      </c>
    </row>
    <row r="42" spans="1:12" ht="31.5" x14ac:dyDescent="0.5">
      <c r="A42" s="641" t="s">
        <v>91</v>
      </c>
      <c r="B42" s="658">
        <v>6.9444444444444447E-4</v>
      </c>
      <c r="C42" s="659">
        <v>0.68799999999999994</v>
      </c>
      <c r="D42" s="715">
        <v>0.36736111111111114</v>
      </c>
      <c r="E42" s="716">
        <v>0.64375000000000004</v>
      </c>
      <c r="F42" s="657"/>
      <c r="G42" s="657"/>
      <c r="H42" s="845" t="s">
        <v>26</v>
      </c>
      <c r="I42" s="1326">
        <v>0.40486111111111112</v>
      </c>
      <c r="J42" s="716">
        <v>0.68125000000000002</v>
      </c>
      <c r="K42" s="403">
        <v>0.38</v>
      </c>
      <c r="L42" s="241">
        <v>1.3888888888888889E-3</v>
      </c>
    </row>
    <row r="43" spans="1:12" ht="31.5" x14ac:dyDescent="0.5">
      <c r="A43" s="641" t="s">
        <v>88</v>
      </c>
      <c r="B43" s="658">
        <v>0</v>
      </c>
      <c r="C43" s="659">
        <v>0.38100000000000001</v>
      </c>
      <c r="D43" s="715">
        <v>0.36736111111111114</v>
      </c>
      <c r="E43" s="716">
        <v>0.64375000000000004</v>
      </c>
      <c r="F43" s="657"/>
      <c r="G43" s="657"/>
      <c r="H43" s="845" t="s">
        <v>25</v>
      </c>
      <c r="I43" s="1326">
        <v>0.40625</v>
      </c>
      <c r="J43" s="716">
        <v>0.68263888888888891</v>
      </c>
      <c r="K43" s="403">
        <v>0.61499999999999999</v>
      </c>
      <c r="L43" s="241">
        <v>1.3888888888888889E-3</v>
      </c>
    </row>
    <row r="44" spans="1:12" ht="31.5" x14ac:dyDescent="0.5">
      <c r="A44" s="641" t="s">
        <v>86</v>
      </c>
      <c r="B44" s="658">
        <v>6.9444444444444447E-4</v>
      </c>
      <c r="C44" s="659">
        <v>0.88</v>
      </c>
      <c r="D44" s="715">
        <v>0.36805555555555558</v>
      </c>
      <c r="E44" s="716">
        <v>0.64444444444444449</v>
      </c>
      <c r="F44" s="657"/>
      <c r="G44" s="657"/>
      <c r="H44" s="845" t="s">
        <v>24</v>
      </c>
      <c r="I44" s="1326">
        <v>0.40763888888888888</v>
      </c>
      <c r="J44" s="716">
        <v>0.68402777777777779</v>
      </c>
      <c r="K44" s="403">
        <v>0.35099999999999998</v>
      </c>
      <c r="L44" s="241">
        <v>6.9444444444444447E-4</v>
      </c>
    </row>
    <row r="45" spans="1:12" ht="31.5" x14ac:dyDescent="0.5">
      <c r="A45" s="641" t="s">
        <v>84</v>
      </c>
      <c r="B45" s="658">
        <v>1.3888888888888889E-3</v>
      </c>
      <c r="C45" s="659">
        <v>1.72</v>
      </c>
      <c r="D45" s="715">
        <v>0.36944444444444446</v>
      </c>
      <c r="E45" s="716">
        <v>0.64583333333333337</v>
      </c>
      <c r="F45" s="657"/>
      <c r="G45" s="657"/>
      <c r="H45" s="845" t="s">
        <v>23</v>
      </c>
      <c r="I45" s="1326">
        <v>0.40833333333333333</v>
      </c>
      <c r="J45" s="716">
        <v>0.68472222222222223</v>
      </c>
      <c r="K45" s="403">
        <v>0.36299999999999999</v>
      </c>
      <c r="L45" s="241">
        <v>6.9444444444444447E-4</v>
      </c>
    </row>
    <row r="46" spans="1:12" ht="31.5" x14ac:dyDescent="0.5">
      <c r="A46" s="641" t="s">
        <v>83</v>
      </c>
      <c r="B46" s="658">
        <v>6.9444444444444447E-4</v>
      </c>
      <c r="C46" s="659">
        <v>0.88500000000000001</v>
      </c>
      <c r="D46" s="715">
        <v>0.37013888888888891</v>
      </c>
      <c r="E46" s="716">
        <v>0.64652777777777781</v>
      </c>
      <c r="F46" s="657"/>
      <c r="G46" s="657"/>
      <c r="H46" s="845" t="s">
        <v>36</v>
      </c>
      <c r="I46" s="1326">
        <v>0.40972222222222221</v>
      </c>
      <c r="J46" s="716">
        <v>0.68611111111111112</v>
      </c>
      <c r="K46" s="403">
        <v>1.06</v>
      </c>
      <c r="L46" s="241">
        <v>2.0833333333333333E-3</v>
      </c>
    </row>
    <row r="47" spans="1:12" ht="31.5" x14ac:dyDescent="0.5">
      <c r="A47" s="641" t="s">
        <v>82</v>
      </c>
      <c r="B47" s="658">
        <v>1.3888888888888889E-3</v>
      </c>
      <c r="C47" s="659">
        <v>0.46500000000000002</v>
      </c>
      <c r="D47" s="715">
        <v>0.37083333333333335</v>
      </c>
      <c r="E47" s="716">
        <v>0.64722222222222225</v>
      </c>
      <c r="F47" s="657"/>
      <c r="G47" s="657"/>
      <c r="H47" s="845" t="s">
        <v>20</v>
      </c>
      <c r="I47" s="1326">
        <v>0.41111111111111109</v>
      </c>
      <c r="J47" s="716">
        <v>0.6875</v>
      </c>
      <c r="K47" s="403">
        <v>0.69899999999999995</v>
      </c>
      <c r="L47" s="241">
        <v>1.3888888888888889E-3</v>
      </c>
    </row>
    <row r="48" spans="1:12" ht="31.5" x14ac:dyDescent="0.5">
      <c r="A48" s="641" t="s">
        <v>78</v>
      </c>
      <c r="B48" s="658">
        <v>6.9444444444444447E-4</v>
      </c>
      <c r="C48" s="659">
        <v>1.07</v>
      </c>
      <c r="D48" s="715">
        <v>0.37152777777777779</v>
      </c>
      <c r="E48" s="716">
        <v>0.6479166666666667</v>
      </c>
      <c r="F48" s="657"/>
      <c r="G48" s="657"/>
      <c r="H48" s="845" t="s">
        <v>19</v>
      </c>
      <c r="I48" s="1326">
        <v>0.41249999999999998</v>
      </c>
      <c r="J48" s="716">
        <v>0.68888888888888888</v>
      </c>
      <c r="K48" s="403">
        <v>0.376</v>
      </c>
      <c r="L48" s="241">
        <v>6.9444444444444447E-4</v>
      </c>
    </row>
    <row r="49" spans="1:19" ht="31.5" x14ac:dyDescent="0.5">
      <c r="A49" s="641" t="s">
        <v>79</v>
      </c>
      <c r="B49" s="658">
        <v>2.0833333333333333E-3</v>
      </c>
      <c r="C49" s="659">
        <v>1.93</v>
      </c>
      <c r="D49" s="715">
        <v>0.37361111111111112</v>
      </c>
      <c r="E49" s="716">
        <v>0.65</v>
      </c>
      <c r="F49" s="657"/>
      <c r="G49" s="657"/>
      <c r="H49" s="845" t="s">
        <v>18</v>
      </c>
      <c r="I49" s="1326">
        <v>0.41319444444444442</v>
      </c>
      <c r="J49" s="716">
        <v>0.68958333333333333</v>
      </c>
      <c r="K49" s="403">
        <v>0.34499999999999997</v>
      </c>
      <c r="L49" s="241">
        <v>6.9444444444444447E-4</v>
      </c>
    </row>
    <row r="50" spans="1:19" ht="31.5" x14ac:dyDescent="0.5">
      <c r="A50" s="641" t="s">
        <v>80</v>
      </c>
      <c r="B50" s="658">
        <v>1.3888888888888889E-3</v>
      </c>
      <c r="C50" s="659">
        <v>0.70399999999999996</v>
      </c>
      <c r="D50" s="715">
        <v>0.375</v>
      </c>
      <c r="E50" s="716">
        <v>0.65138888888888891</v>
      </c>
      <c r="F50" s="657"/>
      <c r="G50" s="657"/>
      <c r="H50" s="847" t="s">
        <v>16</v>
      </c>
      <c r="I50" s="1750">
        <v>0.41458333333333336</v>
      </c>
      <c r="J50" s="718">
        <v>0.69097222222222221</v>
      </c>
      <c r="K50" s="404">
        <v>0.34799999999999998</v>
      </c>
      <c r="L50" s="242">
        <v>1.3888888888888889E-3</v>
      </c>
    </row>
    <row r="51" spans="1:19" ht="31.5" x14ac:dyDescent="0.5">
      <c r="A51" s="662" t="s">
        <v>81</v>
      </c>
      <c r="B51" s="663">
        <v>2.0833333333333333E-3</v>
      </c>
      <c r="C51" s="664">
        <v>0.751</v>
      </c>
      <c r="D51" s="717">
        <v>0.37708333333333333</v>
      </c>
      <c r="E51" s="718">
        <v>0.65347222222222223</v>
      </c>
      <c r="F51" s="657"/>
      <c r="G51" s="657"/>
      <c r="H51" s="653"/>
      <c r="I51" s="665">
        <f t="shared" ref="I51:J51" si="0">I50-I17</f>
        <v>3.4722222222222265E-2</v>
      </c>
      <c r="J51" s="666">
        <f t="shared" si="0"/>
        <v>3.472222222222221E-2</v>
      </c>
      <c r="K51" s="297">
        <v>22</v>
      </c>
      <c r="L51" s="843" t="s">
        <v>38</v>
      </c>
    </row>
    <row r="52" spans="1:19" ht="26.25" x14ac:dyDescent="0.4">
      <c r="A52" s="6"/>
      <c r="B52" s="353" t="s">
        <v>38</v>
      </c>
      <c r="C52" s="296">
        <v>22.5</v>
      </c>
      <c r="D52" s="405">
        <f>D51-D17</f>
        <v>3.5416666666666652E-2</v>
      </c>
      <c r="E52" s="1715">
        <f>E51-E17</f>
        <v>3.5416666666666652E-2</v>
      </c>
      <c r="F52" s="191"/>
      <c r="G52" s="191"/>
      <c r="H52" s="6"/>
      <c r="I52" s="6"/>
      <c r="J52" s="6"/>
      <c r="L52" s="6"/>
    </row>
    <row r="53" spans="1:19" ht="26.25" x14ac:dyDescent="0.4">
      <c r="A53" s="5"/>
      <c r="B53" s="101"/>
      <c r="C53" s="102"/>
      <c r="D53" s="5"/>
      <c r="E53" s="1717"/>
      <c r="H53" s="5"/>
      <c r="I53" s="147"/>
      <c r="J53" s="147"/>
      <c r="K53" s="147"/>
      <c r="L53" s="5"/>
    </row>
    <row r="54" spans="1:19" ht="26.25" x14ac:dyDescent="0.4">
      <c r="D54" s="337">
        <v>22.5</v>
      </c>
      <c r="E54" s="1718">
        <v>22.5</v>
      </c>
      <c r="F54" s="336"/>
      <c r="G54" s="336"/>
      <c r="H54" s="336"/>
      <c r="I54" s="337">
        <v>22</v>
      </c>
      <c r="J54" s="337">
        <v>22</v>
      </c>
      <c r="K54" s="411">
        <f>SUM(D54:J54)</f>
        <v>89</v>
      </c>
    </row>
    <row r="55" spans="1:19" ht="26.25" x14ac:dyDescent="0.4">
      <c r="E55" s="1654"/>
    </row>
    <row r="56" spans="1:19" ht="26.25" x14ac:dyDescent="0.4">
      <c r="A56" s="182" t="s">
        <v>39</v>
      </c>
      <c r="B56" s="183"/>
      <c r="C56" s="849"/>
      <c r="D56" s="373"/>
      <c r="E56" s="1689"/>
      <c r="F56" s="183"/>
      <c r="G56" s="183"/>
      <c r="H56" s="183"/>
      <c r="I56" s="183"/>
      <c r="J56" s="183"/>
      <c r="K56" s="183"/>
      <c r="L56" s="183"/>
      <c r="M56" s="183"/>
      <c r="N56" s="60"/>
      <c r="O56" s="197" t="s">
        <v>40</v>
      </c>
      <c r="P56" s="197"/>
      <c r="Q56" s="183"/>
      <c r="R56" s="186"/>
      <c r="S56" s="49"/>
    </row>
    <row r="57" spans="1:19" ht="26.25" x14ac:dyDescent="0.4">
      <c r="A57" s="30" t="s">
        <v>41</v>
      </c>
      <c r="B57" s="30"/>
      <c r="C57" s="849"/>
      <c r="D57" s="303"/>
      <c r="E57" s="1689"/>
      <c r="F57" s="30"/>
      <c r="G57" s="30"/>
      <c r="H57" s="30"/>
      <c r="I57" s="30"/>
      <c r="J57" s="30"/>
      <c r="K57" s="30"/>
      <c r="L57" s="30"/>
      <c r="M57" s="30"/>
      <c r="N57" s="60"/>
      <c r="O57" s="198" t="s">
        <v>42</v>
      </c>
      <c r="P57" s="198"/>
      <c r="Q57" s="30"/>
      <c r="R57" s="186"/>
      <c r="S57" s="49"/>
    </row>
    <row r="58" spans="1:19" ht="26.25" x14ac:dyDescent="0.4">
      <c r="A58" s="30" t="s">
        <v>43</v>
      </c>
      <c r="B58" s="182"/>
      <c r="C58" s="849"/>
      <c r="D58" s="303"/>
      <c r="E58" s="1689"/>
      <c r="F58" s="182"/>
      <c r="G58" s="182"/>
      <c r="H58" s="182"/>
      <c r="I58" s="182"/>
      <c r="J58" s="182"/>
      <c r="K58" s="182"/>
      <c r="L58" s="182"/>
      <c r="M58" s="182"/>
      <c r="N58" s="60"/>
      <c r="O58" s="198" t="s">
        <v>44</v>
      </c>
      <c r="P58" s="198"/>
      <c r="Q58" s="30"/>
      <c r="R58" s="186"/>
      <c r="S58" s="49"/>
    </row>
    <row r="59" spans="1:19" ht="26.25" x14ac:dyDescent="0.4">
      <c r="A59" s="30" t="s">
        <v>45</v>
      </c>
      <c r="B59" s="182"/>
      <c r="C59" s="849"/>
      <c r="D59" s="303"/>
      <c r="E59" s="1689"/>
      <c r="F59" s="182"/>
      <c r="G59" s="182"/>
      <c r="H59" s="182"/>
      <c r="I59" s="182"/>
      <c r="J59" s="182"/>
      <c r="K59" s="182"/>
      <c r="L59" s="182"/>
      <c r="M59" s="182"/>
      <c r="N59" s="60"/>
      <c r="O59" s="199" t="s">
        <v>46</v>
      </c>
      <c r="P59" s="199"/>
      <c r="Q59" s="30"/>
      <c r="R59" s="186"/>
      <c r="S59" s="49"/>
    </row>
    <row r="60" spans="1:19" ht="26.25" x14ac:dyDescent="0.4">
      <c r="C60" s="870"/>
      <c r="D60" s="330"/>
      <c r="E60" s="1654"/>
    </row>
    <row r="61" spans="1:19" ht="26.25" x14ac:dyDescent="0.4">
      <c r="C61" s="870"/>
      <c r="D61" s="330"/>
      <c r="E61" s="1654"/>
    </row>
  </sheetData>
  <mergeCells count="5">
    <mergeCell ref="A9:L9"/>
    <mergeCell ref="K16:L16"/>
    <mergeCell ref="B16:C16"/>
    <mergeCell ref="D16:E16"/>
    <mergeCell ref="I16:J16"/>
  </mergeCells>
  <pageMargins left="0.7" right="0.7" top="0.75" bottom="0.75" header="0.3" footer="0.3"/>
  <pageSetup paperSize="9" scale="3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59F0-7DF9-4295-9965-D5D44C11A753}">
  <sheetPr>
    <tabColor theme="0"/>
  </sheetPr>
  <dimension ref="A1:R61"/>
  <sheetViews>
    <sheetView topLeftCell="A3" zoomScale="40" zoomScaleNormal="40" workbookViewId="0">
      <selection activeCell="X41" sqref="X41"/>
    </sheetView>
  </sheetViews>
  <sheetFormatPr defaultRowHeight="15" x14ac:dyDescent="0.25"/>
  <cols>
    <col min="1" max="1" width="40.5703125" customWidth="1"/>
    <col min="2" max="2" width="7.42578125" customWidth="1"/>
    <col min="3" max="3" width="5.85546875" customWidth="1"/>
    <col min="4" max="4" width="12.7109375" customWidth="1"/>
    <col min="5" max="5" width="13.5703125" customWidth="1"/>
    <col min="8" max="8" width="43" customWidth="1"/>
    <col min="9" max="9" width="21.42578125" customWidth="1"/>
    <col min="10" max="10" width="13.5703125" customWidth="1"/>
    <col min="11" max="11" width="12" customWidth="1"/>
    <col min="12" max="12" width="6" customWidth="1"/>
  </cols>
  <sheetData>
    <row r="1" spans="1:18" ht="21" x14ac:dyDescent="0.35">
      <c r="A1" s="1607" t="s">
        <v>0</v>
      </c>
      <c r="B1" s="1633"/>
      <c r="C1" s="1634"/>
      <c r="D1" s="52"/>
      <c r="E1" s="1607"/>
      <c r="F1" s="1607"/>
      <c r="G1" s="1607"/>
      <c r="H1" s="52"/>
      <c r="I1" s="52"/>
      <c r="J1" s="52"/>
      <c r="K1" s="1607"/>
      <c r="L1" s="1608" t="s">
        <v>1</v>
      </c>
      <c r="M1" s="1614"/>
      <c r="N1" s="1614"/>
      <c r="O1" s="1614"/>
      <c r="P1" s="1614"/>
      <c r="Q1" s="1614"/>
      <c r="R1" s="1614"/>
    </row>
    <row r="2" spans="1:18" ht="21" x14ac:dyDescent="0.35">
      <c r="A2" s="1607" t="s">
        <v>2</v>
      </c>
      <c r="B2" s="1633"/>
      <c r="C2" s="1634"/>
      <c r="D2" s="52"/>
      <c r="E2" s="1607"/>
      <c r="F2" s="1607"/>
      <c r="G2" s="1607"/>
      <c r="H2" s="52"/>
      <c r="I2" s="52"/>
      <c r="J2" s="52"/>
      <c r="K2" s="1608" t="s">
        <v>3</v>
      </c>
      <c r="L2" s="1608"/>
      <c r="M2" s="1614"/>
      <c r="N2" s="1614"/>
      <c r="O2" s="1614"/>
      <c r="P2" s="1614"/>
      <c r="Q2" s="1614"/>
      <c r="R2" s="1614"/>
    </row>
    <row r="3" spans="1:18" ht="21" x14ac:dyDescent="0.35">
      <c r="A3" s="1607" t="s">
        <v>4</v>
      </c>
      <c r="B3" s="1633"/>
      <c r="C3" s="1634"/>
      <c r="D3" s="52"/>
      <c r="E3" s="1607"/>
      <c r="F3" s="1607"/>
      <c r="G3" s="1607"/>
      <c r="H3" s="52"/>
      <c r="I3" s="52"/>
      <c r="J3" s="52"/>
      <c r="K3" s="1607"/>
      <c r="L3" s="1612" t="s">
        <v>5</v>
      </c>
      <c r="M3" s="1614"/>
      <c r="N3" s="1614"/>
      <c r="O3" s="1614"/>
      <c r="P3" s="1614"/>
      <c r="Q3" s="1614"/>
      <c r="R3" s="1614"/>
    </row>
    <row r="4" spans="1:18" ht="21" x14ac:dyDescent="0.35">
      <c r="A4" s="52"/>
      <c r="B4" s="1643"/>
      <c r="C4" s="1644"/>
      <c r="D4" s="52"/>
      <c r="E4" s="52"/>
      <c r="F4" s="52"/>
      <c r="G4" s="52"/>
      <c r="H4" s="52"/>
      <c r="I4" s="52"/>
      <c r="J4" s="52"/>
      <c r="K4" s="1607"/>
      <c r="L4" s="1608" t="s">
        <v>6</v>
      </c>
      <c r="M4" s="1614"/>
      <c r="N4" s="1614"/>
      <c r="O4" s="1614"/>
      <c r="P4" s="1614"/>
      <c r="Q4" s="1614"/>
      <c r="R4" s="1614"/>
    </row>
    <row r="5" spans="1:18" ht="21" x14ac:dyDescent="0.35">
      <c r="A5" s="52"/>
      <c r="B5" s="1643"/>
      <c r="C5" s="1644"/>
      <c r="D5" s="52"/>
      <c r="E5" s="1631"/>
      <c r="F5" s="52"/>
      <c r="G5" s="52"/>
      <c r="H5" s="52"/>
      <c r="I5" s="52"/>
      <c r="J5" s="52"/>
      <c r="K5" s="52"/>
      <c r="L5" s="1612" t="s">
        <v>65</v>
      </c>
      <c r="M5" s="1614"/>
      <c r="N5" s="1614"/>
      <c r="O5" s="1614"/>
      <c r="P5" s="1614"/>
      <c r="Q5" s="1614"/>
      <c r="R5" s="1614"/>
    </row>
    <row r="6" spans="1:18" ht="21" x14ac:dyDescent="0.35">
      <c r="A6" s="52"/>
      <c r="B6" s="1643"/>
      <c r="C6" s="1644"/>
      <c r="D6" s="52"/>
      <c r="E6" s="1631"/>
      <c r="F6" s="52"/>
      <c r="G6" s="52"/>
      <c r="H6" s="52"/>
      <c r="I6" s="52"/>
      <c r="J6" s="52"/>
      <c r="K6" s="1612"/>
      <c r="L6" s="1613" t="s">
        <v>8</v>
      </c>
      <c r="M6" s="1614"/>
      <c r="N6" s="1614"/>
      <c r="O6" s="1614"/>
      <c r="P6" s="1614"/>
      <c r="Q6" s="1614"/>
      <c r="R6" s="1614"/>
    </row>
    <row r="7" spans="1:18" ht="15.75" x14ac:dyDescent="0.25">
      <c r="E7" s="9"/>
      <c r="K7" s="65"/>
      <c r="L7" s="66"/>
    </row>
    <row r="8" spans="1:18" ht="32.25" x14ac:dyDescent="0.5">
      <c r="B8" s="236"/>
      <c r="C8" s="1472" t="s">
        <v>99</v>
      </c>
      <c r="D8" s="1472"/>
      <c r="E8" s="1472"/>
      <c r="F8" s="1472"/>
      <c r="G8" s="1472"/>
      <c r="H8" s="1472"/>
      <c r="I8" s="1472"/>
      <c r="J8" s="1472"/>
      <c r="K8" s="1472"/>
      <c r="L8" s="1472"/>
      <c r="M8" s="1472"/>
      <c r="N8" s="1472"/>
      <c r="O8" s="1472"/>
    </row>
    <row r="9" spans="1:18" ht="27" x14ac:dyDescent="0.25">
      <c r="A9" s="1521" t="s">
        <v>100</v>
      </c>
      <c r="B9" s="1521"/>
      <c r="C9" s="1521"/>
      <c r="D9" s="1521"/>
      <c r="E9" s="1521"/>
      <c r="F9" s="1521"/>
      <c r="G9" s="1521"/>
      <c r="H9" s="1521"/>
      <c r="I9" s="1521"/>
      <c r="J9" s="1521"/>
      <c r="K9" s="1521"/>
      <c r="L9" s="1521"/>
      <c r="M9" s="1521"/>
      <c r="N9" s="1521"/>
      <c r="O9" s="1521"/>
      <c r="P9" s="1521"/>
    </row>
    <row r="10" spans="1:18" ht="32.25" x14ac:dyDescent="0.5">
      <c r="B10" s="236"/>
      <c r="C10" s="237"/>
      <c r="D10" s="229"/>
      <c r="E10" s="230"/>
      <c r="F10" s="229"/>
      <c r="G10" s="229"/>
      <c r="H10" s="234"/>
      <c r="I10" s="234"/>
      <c r="J10" s="229"/>
      <c r="K10" s="229"/>
    </row>
    <row r="11" spans="1:18" ht="22.5" x14ac:dyDescent="0.25">
      <c r="E11" s="248" t="s">
        <v>12</v>
      </c>
      <c r="F11" s="248"/>
      <c r="G11" s="248"/>
      <c r="H11" s="248"/>
      <c r="I11" s="72"/>
    </row>
    <row r="12" spans="1:18" ht="15.75" x14ac:dyDescent="0.25">
      <c r="E12" s="9"/>
      <c r="I12" s="67"/>
      <c r="J12" s="67"/>
      <c r="K12" s="2"/>
    </row>
    <row r="13" spans="1:18" ht="22.5" x14ac:dyDescent="0.3">
      <c r="A13" s="44" t="s">
        <v>11</v>
      </c>
      <c r="B13" s="368"/>
      <c r="I13" s="67"/>
      <c r="J13" s="67"/>
      <c r="K13" s="67"/>
    </row>
    <row r="14" spans="1:18" ht="22.5" x14ac:dyDescent="0.3">
      <c r="A14" s="45" t="s">
        <v>47</v>
      </c>
      <c r="B14" s="37"/>
      <c r="C14" s="37"/>
    </row>
    <row r="15" spans="1:18" ht="32.25" customHeight="1" x14ac:dyDescent="0.25">
      <c r="A15" s="652"/>
      <c r="B15" s="1524" t="s">
        <v>95</v>
      </c>
      <c r="C15" s="1525"/>
      <c r="D15" s="1529" t="s">
        <v>15</v>
      </c>
      <c r="E15" s="1530"/>
      <c r="F15" s="653"/>
      <c r="G15" s="653"/>
      <c r="H15" s="653"/>
      <c r="I15" s="1531" t="s">
        <v>15</v>
      </c>
      <c r="J15" s="1530"/>
      <c r="K15" s="1522" t="s">
        <v>95</v>
      </c>
      <c r="L15" s="1523"/>
    </row>
    <row r="16" spans="1:18" ht="31.5" x14ac:dyDescent="0.5">
      <c r="A16" s="654" t="s">
        <v>16</v>
      </c>
      <c r="B16" s="655"/>
      <c r="C16" s="656">
        <v>0</v>
      </c>
      <c r="D16" s="1329">
        <v>0.4513888888888889</v>
      </c>
      <c r="E16" s="1323">
        <v>0.61805555555555558</v>
      </c>
      <c r="F16" s="657"/>
      <c r="G16" s="657"/>
      <c r="H16" s="1083" t="s">
        <v>81</v>
      </c>
      <c r="I16" s="1329">
        <v>0.48958333333333331</v>
      </c>
      <c r="J16" s="1323">
        <v>0.65625</v>
      </c>
      <c r="K16" s="402">
        <v>0</v>
      </c>
      <c r="L16" s="240"/>
    </row>
    <row r="17" spans="1:12" ht="31.5" x14ac:dyDescent="0.5">
      <c r="A17" s="641" t="s">
        <v>18</v>
      </c>
      <c r="B17" s="658">
        <v>6.9444444444444447E-4</v>
      </c>
      <c r="C17" s="659">
        <v>0.29799999999999999</v>
      </c>
      <c r="D17" s="801">
        <v>0.45208333333333334</v>
      </c>
      <c r="E17" s="802">
        <v>0.61875000000000002</v>
      </c>
      <c r="F17" s="657"/>
      <c r="G17" s="657"/>
      <c r="H17" s="1084" t="s">
        <v>80</v>
      </c>
      <c r="I17" s="801">
        <v>0.4909722222222222</v>
      </c>
      <c r="J17" s="802">
        <v>0.65763888888888888</v>
      </c>
      <c r="K17" s="403">
        <v>0.71099999999999997</v>
      </c>
      <c r="L17" s="241">
        <v>1.3888888888888889E-3</v>
      </c>
    </row>
    <row r="18" spans="1:12" ht="31.5" x14ac:dyDescent="0.5">
      <c r="A18" s="641" t="s">
        <v>19</v>
      </c>
      <c r="B18" s="658">
        <v>6.9444444444444447E-4</v>
      </c>
      <c r="C18" s="659">
        <v>0.433</v>
      </c>
      <c r="D18" s="803">
        <v>0.45277777777777778</v>
      </c>
      <c r="E18" s="804">
        <v>0.61944444444444446</v>
      </c>
      <c r="F18" s="657"/>
      <c r="G18" s="657"/>
      <c r="H18" s="1084" t="s">
        <v>79</v>
      </c>
      <c r="I18" s="803">
        <v>0.49236111111111114</v>
      </c>
      <c r="J18" s="804">
        <v>0.65902777777777777</v>
      </c>
      <c r="K18" s="403">
        <v>0.68300000000000005</v>
      </c>
      <c r="L18" s="241">
        <v>1.3888888888888889E-3</v>
      </c>
    </row>
    <row r="19" spans="1:12" ht="31.5" x14ac:dyDescent="0.5">
      <c r="A19" s="641" t="s">
        <v>20</v>
      </c>
      <c r="B19" s="658">
        <v>1.3888888888888889E-3</v>
      </c>
      <c r="C19" s="659">
        <v>0.432</v>
      </c>
      <c r="D19" s="801">
        <v>0.45416666666666666</v>
      </c>
      <c r="E19" s="802">
        <v>0.62083333333333335</v>
      </c>
      <c r="F19" s="657"/>
      <c r="G19" s="657"/>
      <c r="H19" s="1084" t="s">
        <v>78</v>
      </c>
      <c r="I19" s="801">
        <v>0.49444444444444446</v>
      </c>
      <c r="J19" s="802">
        <v>0.66111111111111109</v>
      </c>
      <c r="K19" s="403">
        <v>2.14</v>
      </c>
      <c r="L19" s="241">
        <v>2.0833333333333333E-3</v>
      </c>
    </row>
    <row r="20" spans="1:12" ht="31.5" x14ac:dyDescent="0.5">
      <c r="A20" s="641" t="s">
        <v>21</v>
      </c>
      <c r="B20" s="658">
        <v>6.9444444444444447E-4</v>
      </c>
      <c r="C20" s="659">
        <v>0.36699999999999999</v>
      </c>
      <c r="D20" s="803">
        <v>0.4548611111111111</v>
      </c>
      <c r="E20" s="804">
        <v>0.62152777777777779</v>
      </c>
      <c r="F20" s="657"/>
      <c r="G20" s="657"/>
      <c r="H20" s="1084" t="s">
        <v>82</v>
      </c>
      <c r="I20" s="803">
        <v>0.49444444444444446</v>
      </c>
      <c r="J20" s="804">
        <v>0.66111111111111109</v>
      </c>
      <c r="K20" s="403">
        <v>0.93400000000000005</v>
      </c>
      <c r="L20" s="241">
        <v>0</v>
      </c>
    </row>
    <row r="21" spans="1:12" ht="31.5" x14ac:dyDescent="0.5">
      <c r="A21" s="641" t="s">
        <v>23</v>
      </c>
      <c r="B21" s="658">
        <v>2.0833333333333333E-3</v>
      </c>
      <c r="C21" s="659">
        <v>1.17</v>
      </c>
      <c r="D21" s="801">
        <v>0.45694444444444443</v>
      </c>
      <c r="E21" s="802">
        <v>0.62361111111111112</v>
      </c>
      <c r="F21" s="657"/>
      <c r="G21" s="657"/>
      <c r="H21" s="1084" t="s">
        <v>83</v>
      </c>
      <c r="I21" s="801">
        <v>0.49513888888888891</v>
      </c>
      <c r="J21" s="802">
        <v>0.66180555555555554</v>
      </c>
      <c r="K21" s="403">
        <v>0.52400000000000002</v>
      </c>
      <c r="L21" s="241">
        <v>6.9444444444444447E-4</v>
      </c>
    </row>
    <row r="22" spans="1:12" ht="31.5" x14ac:dyDescent="0.5">
      <c r="A22" s="641" t="s">
        <v>24</v>
      </c>
      <c r="B22" s="658">
        <v>6.9444444444444447E-4</v>
      </c>
      <c r="C22" s="659">
        <v>0.45500000000000002</v>
      </c>
      <c r="D22" s="803">
        <v>0.45763888888888887</v>
      </c>
      <c r="E22" s="804">
        <v>0.62430555555555556</v>
      </c>
      <c r="F22" s="657"/>
      <c r="G22" s="657"/>
      <c r="H22" s="1084" t="s">
        <v>84</v>
      </c>
      <c r="I22" s="803">
        <v>0.49583333333333335</v>
      </c>
      <c r="J22" s="804">
        <v>0.66249999999999998</v>
      </c>
      <c r="K22" s="403">
        <v>0.90900000000000003</v>
      </c>
      <c r="L22" s="241">
        <v>6.9444444444444447E-4</v>
      </c>
    </row>
    <row r="23" spans="1:12" ht="31.5" x14ac:dyDescent="0.5">
      <c r="A23" s="641" t="s">
        <v>25</v>
      </c>
      <c r="B23" s="658">
        <v>1.3888888888888889E-3</v>
      </c>
      <c r="C23" s="659">
        <v>0.46600000000000003</v>
      </c>
      <c r="D23" s="801">
        <v>0.45902777777777776</v>
      </c>
      <c r="E23" s="802">
        <v>0.62569444444444444</v>
      </c>
      <c r="F23" s="657"/>
      <c r="G23" s="657"/>
      <c r="H23" s="1084" t="s">
        <v>86</v>
      </c>
      <c r="I23" s="801">
        <v>0.49722222222222223</v>
      </c>
      <c r="J23" s="802">
        <v>0.66388888888888886</v>
      </c>
      <c r="K23" s="403">
        <v>1.54</v>
      </c>
      <c r="L23" s="241">
        <v>1.3888888888888889E-3</v>
      </c>
    </row>
    <row r="24" spans="1:12" ht="31.5" x14ac:dyDescent="0.5">
      <c r="A24" s="641" t="s">
        <v>26</v>
      </c>
      <c r="B24" s="658">
        <v>1.3888888888888889E-3</v>
      </c>
      <c r="C24" s="659">
        <v>0.64500000000000002</v>
      </c>
      <c r="D24" s="803">
        <v>0.46041666666666664</v>
      </c>
      <c r="E24" s="804">
        <v>0.62708333333333333</v>
      </c>
      <c r="F24" s="657"/>
      <c r="G24" s="657"/>
      <c r="H24" s="1084" t="s">
        <v>88</v>
      </c>
      <c r="I24" s="803">
        <v>0.49791666666666667</v>
      </c>
      <c r="J24" s="804">
        <v>0.6645833333333333</v>
      </c>
      <c r="K24" s="403">
        <v>0.95199999999999996</v>
      </c>
      <c r="L24" s="241">
        <v>6.9444444444444447E-4</v>
      </c>
    </row>
    <row r="25" spans="1:12" ht="31.5" x14ac:dyDescent="0.5">
      <c r="A25" s="641" t="s">
        <v>27</v>
      </c>
      <c r="B25" s="658">
        <v>1.3888888888888889E-3</v>
      </c>
      <c r="C25" s="659">
        <v>0.628</v>
      </c>
      <c r="D25" s="801">
        <v>0.46180555555555558</v>
      </c>
      <c r="E25" s="802">
        <v>0.62847222222222221</v>
      </c>
      <c r="F25" s="657"/>
      <c r="G25" s="657"/>
      <c r="H25" s="1084" t="s">
        <v>91</v>
      </c>
      <c r="I25" s="801">
        <v>0.49861111111111112</v>
      </c>
      <c r="J25" s="802">
        <v>0.66527777777777775</v>
      </c>
      <c r="K25" s="403">
        <v>0.442</v>
      </c>
      <c r="L25" s="241">
        <v>6.9444444444444447E-4</v>
      </c>
    </row>
    <row r="26" spans="1:12" ht="31.5" x14ac:dyDescent="0.5">
      <c r="A26" s="641" t="s">
        <v>28</v>
      </c>
      <c r="B26" s="658">
        <v>2.0833333333333333E-3</v>
      </c>
      <c r="C26" s="659">
        <v>0.79600000000000004</v>
      </c>
      <c r="D26" s="803">
        <v>0.46319444444444446</v>
      </c>
      <c r="E26" s="804">
        <v>0.62986111111111109</v>
      </c>
      <c r="F26" s="657"/>
      <c r="G26" s="657"/>
      <c r="H26" s="1084" t="s">
        <v>98</v>
      </c>
      <c r="I26" s="803">
        <v>0.50069444444444444</v>
      </c>
      <c r="J26" s="804">
        <v>0.66736111111111107</v>
      </c>
      <c r="K26" s="403">
        <v>0.32800000000000001</v>
      </c>
      <c r="L26" s="241">
        <v>2.0833333333333333E-3</v>
      </c>
    </row>
    <row r="27" spans="1:12" ht="31.5" x14ac:dyDescent="0.5">
      <c r="A27" s="641" t="s">
        <v>29</v>
      </c>
      <c r="B27" s="658">
        <v>6.9444444444444447E-4</v>
      </c>
      <c r="C27" s="659">
        <v>0.57699999999999996</v>
      </c>
      <c r="D27" s="801">
        <v>0.46458333333333335</v>
      </c>
      <c r="E27" s="802">
        <v>0.63124999999999998</v>
      </c>
      <c r="F27" s="657"/>
      <c r="G27" s="657"/>
      <c r="H27" s="1084" t="s">
        <v>90</v>
      </c>
      <c r="I27" s="801">
        <v>0.50138888888888888</v>
      </c>
      <c r="J27" s="802">
        <v>0.66805555555555551</v>
      </c>
      <c r="K27" s="403">
        <v>0.73499999999999999</v>
      </c>
      <c r="L27" s="241">
        <v>6.9444444444444447E-4</v>
      </c>
    </row>
    <row r="28" spans="1:12" ht="28.5" x14ac:dyDescent="0.45">
      <c r="A28" s="660" t="s">
        <v>30</v>
      </c>
      <c r="B28" s="658">
        <v>6.9444444444444447E-4</v>
      </c>
      <c r="C28" s="659">
        <v>0.34799999999999998</v>
      </c>
      <c r="D28" s="803">
        <v>0.46527777777777779</v>
      </c>
      <c r="E28" s="804">
        <v>0.63194444444444442</v>
      </c>
      <c r="F28" s="657"/>
      <c r="G28" s="657"/>
      <c r="H28" s="1084" t="s">
        <v>89</v>
      </c>
      <c r="I28" s="803">
        <v>0.50277777777777777</v>
      </c>
      <c r="J28" s="804">
        <v>0.6694444444444444</v>
      </c>
      <c r="K28" s="403">
        <v>1.1000000000000001</v>
      </c>
      <c r="L28" s="241">
        <v>1.3888888888888889E-3</v>
      </c>
    </row>
    <row r="29" spans="1:12" ht="31.5" x14ac:dyDescent="0.5">
      <c r="A29" s="661" t="s">
        <v>31</v>
      </c>
      <c r="B29" s="658">
        <v>6.9444444444444447E-4</v>
      </c>
      <c r="C29" s="659">
        <v>0.33</v>
      </c>
      <c r="D29" s="801">
        <v>0.46597222222222223</v>
      </c>
      <c r="E29" s="802">
        <v>0.63263888888888886</v>
      </c>
      <c r="F29" s="657"/>
      <c r="G29" s="657"/>
      <c r="H29" s="1084" t="s">
        <v>87</v>
      </c>
      <c r="I29" s="801">
        <v>0.50347222222222221</v>
      </c>
      <c r="J29" s="802">
        <v>0.67013888888888884</v>
      </c>
      <c r="K29" s="403">
        <v>0.63600000000000001</v>
      </c>
      <c r="L29" s="241">
        <v>6.9444444444444447E-4</v>
      </c>
    </row>
    <row r="30" spans="1:12" ht="31.5" x14ac:dyDescent="0.5">
      <c r="A30" s="641" t="s">
        <v>32</v>
      </c>
      <c r="B30" s="658">
        <v>6.9444444444444447E-4</v>
      </c>
      <c r="C30" s="659">
        <v>0.26</v>
      </c>
      <c r="D30" s="803">
        <v>0.46666666666666667</v>
      </c>
      <c r="E30" s="804">
        <v>0.6333333333333333</v>
      </c>
      <c r="F30" s="657"/>
      <c r="G30" s="657"/>
      <c r="H30" s="1084" t="s">
        <v>85</v>
      </c>
      <c r="I30" s="803">
        <v>0.50416666666666665</v>
      </c>
      <c r="J30" s="804">
        <v>0.67083333333333328</v>
      </c>
      <c r="K30" s="403">
        <v>0.64</v>
      </c>
      <c r="L30" s="241">
        <v>6.9444444444444447E-4</v>
      </c>
    </row>
    <row r="31" spans="1:12" ht="31.5" x14ac:dyDescent="0.5">
      <c r="A31" s="641" t="s">
        <v>57</v>
      </c>
      <c r="B31" s="658">
        <v>6.9444444444444447E-4</v>
      </c>
      <c r="C31" s="659">
        <v>0.41799999999999998</v>
      </c>
      <c r="D31" s="801">
        <v>0.46736111111111112</v>
      </c>
      <c r="E31" s="802">
        <v>0.63402777777777775</v>
      </c>
      <c r="F31" s="657"/>
      <c r="G31" s="657"/>
      <c r="H31" s="1084" t="s">
        <v>54</v>
      </c>
      <c r="I31" s="801">
        <v>0.50486111111111109</v>
      </c>
      <c r="J31" s="802">
        <v>0.67152777777777772</v>
      </c>
      <c r="K31" s="403">
        <v>0.36899999999999999</v>
      </c>
      <c r="L31" s="241">
        <v>6.9444444444444447E-4</v>
      </c>
    </row>
    <row r="32" spans="1:12" ht="31.5" x14ac:dyDescent="0.5">
      <c r="A32" s="641" t="s">
        <v>63</v>
      </c>
      <c r="B32" s="658">
        <v>1.3888888888888889E-3</v>
      </c>
      <c r="C32" s="659">
        <v>0.76</v>
      </c>
      <c r="D32" s="803">
        <v>0.46805555555555556</v>
      </c>
      <c r="E32" s="804">
        <v>0.63472222222222219</v>
      </c>
      <c r="F32" s="657"/>
      <c r="G32" s="657"/>
      <c r="H32" s="1084" t="s">
        <v>55</v>
      </c>
      <c r="I32" s="803">
        <v>0.50555555555555554</v>
      </c>
      <c r="J32" s="804">
        <v>0.67222222222222228</v>
      </c>
      <c r="K32" s="403">
        <v>0.441</v>
      </c>
      <c r="L32" s="241">
        <v>6.9444444444444447E-4</v>
      </c>
    </row>
    <row r="33" spans="1:12" ht="31.5" x14ac:dyDescent="0.5">
      <c r="A33" s="641" t="s">
        <v>56</v>
      </c>
      <c r="B33" s="658">
        <v>6.9444444444444447E-4</v>
      </c>
      <c r="C33" s="659">
        <v>0.246</v>
      </c>
      <c r="D33" s="801">
        <v>0.46875</v>
      </c>
      <c r="E33" s="802">
        <v>0.63541666666666663</v>
      </c>
      <c r="F33" s="657"/>
      <c r="G33" s="657"/>
      <c r="H33" s="1084" t="s">
        <v>56</v>
      </c>
      <c r="I33" s="801">
        <v>0.50624999999999998</v>
      </c>
      <c r="J33" s="802">
        <v>0.67291666666666672</v>
      </c>
      <c r="K33" s="403">
        <v>0.41099999999999998</v>
      </c>
      <c r="L33" s="241">
        <v>1.3888888888888889E-3</v>
      </c>
    </row>
    <row r="34" spans="1:12" ht="31.5" x14ac:dyDescent="0.5">
      <c r="A34" s="641" t="s">
        <v>55</v>
      </c>
      <c r="B34" s="658">
        <v>1.3888888888888889E-3</v>
      </c>
      <c r="C34" s="659">
        <v>0.60099999999999998</v>
      </c>
      <c r="D34" s="803">
        <v>0.47013888888888888</v>
      </c>
      <c r="E34" s="804">
        <v>0.63680555555555551</v>
      </c>
      <c r="F34" s="657"/>
      <c r="G34" s="657"/>
      <c r="H34" s="1084" t="s">
        <v>57</v>
      </c>
      <c r="I34" s="803">
        <v>0.50763888888888886</v>
      </c>
      <c r="J34" s="804">
        <v>0.6743055555555556</v>
      </c>
      <c r="K34" s="403">
        <v>0.81399999999999995</v>
      </c>
      <c r="L34" s="241">
        <v>1.3888888888888889E-3</v>
      </c>
    </row>
    <row r="35" spans="1:12" ht="31.5" x14ac:dyDescent="0.5">
      <c r="A35" s="641" t="s">
        <v>54</v>
      </c>
      <c r="B35" s="658">
        <v>6.9444444444444447E-4</v>
      </c>
      <c r="C35" s="659">
        <v>0.28299999999999997</v>
      </c>
      <c r="D35" s="801">
        <v>0.47083333333333333</v>
      </c>
      <c r="E35" s="802">
        <v>0.63749999999999996</v>
      </c>
      <c r="F35" s="657"/>
      <c r="G35" s="657"/>
      <c r="H35" s="1084" t="s">
        <v>32</v>
      </c>
      <c r="I35" s="801">
        <v>0.5083333333333333</v>
      </c>
      <c r="J35" s="802">
        <v>0.67500000000000004</v>
      </c>
      <c r="K35" s="403">
        <v>0.46700000000000003</v>
      </c>
      <c r="L35" s="241">
        <v>6.9444444444444447E-4</v>
      </c>
    </row>
    <row r="36" spans="1:12" ht="31.5" x14ac:dyDescent="0.5">
      <c r="A36" s="641" t="s">
        <v>85</v>
      </c>
      <c r="B36" s="658">
        <v>6.9444444444444447E-4</v>
      </c>
      <c r="C36" s="659">
        <v>0.57899999999999996</v>
      </c>
      <c r="D36" s="803">
        <v>0.47152777777777777</v>
      </c>
      <c r="E36" s="804">
        <v>0.6381944444444444</v>
      </c>
      <c r="F36" s="657"/>
      <c r="G36" s="657"/>
      <c r="H36" s="1085" t="s">
        <v>30</v>
      </c>
      <c r="I36" s="803">
        <v>0.50902777777777775</v>
      </c>
      <c r="J36" s="804">
        <v>0.67569444444444449</v>
      </c>
      <c r="K36" s="403">
        <v>0.42899999999999999</v>
      </c>
      <c r="L36" s="241">
        <v>6.9444444444444447E-4</v>
      </c>
    </row>
    <row r="37" spans="1:12" ht="31.5" x14ac:dyDescent="0.5">
      <c r="A37" s="641" t="s">
        <v>87</v>
      </c>
      <c r="B37" s="658">
        <v>6.9444444444444447E-4</v>
      </c>
      <c r="C37" s="659">
        <v>0.54700000000000004</v>
      </c>
      <c r="D37" s="801">
        <v>0.47222222222222221</v>
      </c>
      <c r="E37" s="802">
        <v>0.63888888888888884</v>
      </c>
      <c r="F37" s="657"/>
      <c r="G37" s="657"/>
      <c r="H37" s="1084" t="s">
        <v>29</v>
      </c>
      <c r="I37" s="801">
        <v>0.50972222222222219</v>
      </c>
      <c r="J37" s="802">
        <v>0.67638888888888893</v>
      </c>
      <c r="K37" s="403">
        <v>0.32200000000000001</v>
      </c>
      <c r="L37" s="241">
        <v>6.9444444444444447E-4</v>
      </c>
    </row>
    <row r="38" spans="1:12" ht="31.5" x14ac:dyDescent="0.5">
      <c r="A38" s="641" t="s">
        <v>89</v>
      </c>
      <c r="B38" s="658">
        <v>0</v>
      </c>
      <c r="C38" s="659">
        <v>0.58499999999999996</v>
      </c>
      <c r="D38" s="803">
        <v>0.47222222222222221</v>
      </c>
      <c r="E38" s="804">
        <v>0.63888888888888884</v>
      </c>
      <c r="F38" s="657"/>
      <c r="G38" s="657"/>
      <c r="H38" s="1084" t="s">
        <v>28</v>
      </c>
      <c r="I38" s="803">
        <v>0.51111111111111107</v>
      </c>
      <c r="J38" s="804">
        <v>0.67777777777777781</v>
      </c>
      <c r="K38" s="403">
        <v>0.76800000000000002</v>
      </c>
      <c r="L38" s="241">
        <v>1.3888888888888889E-3</v>
      </c>
    </row>
    <row r="39" spans="1:12" ht="31.5" x14ac:dyDescent="0.5">
      <c r="A39" s="641" t="s">
        <v>91</v>
      </c>
      <c r="B39" s="658">
        <v>1.3888888888888889E-3</v>
      </c>
      <c r="C39" s="659">
        <v>1.45</v>
      </c>
      <c r="D39" s="801">
        <v>0.47361111111111109</v>
      </c>
      <c r="E39" s="802">
        <v>0.64027777777777772</v>
      </c>
      <c r="F39" s="657"/>
      <c r="G39" s="657"/>
      <c r="H39" s="1084" t="s">
        <v>34</v>
      </c>
      <c r="I39" s="801">
        <v>0.51249999999999996</v>
      </c>
      <c r="J39" s="802">
        <v>0.6791666666666667</v>
      </c>
      <c r="K39" s="403">
        <v>0.46400000000000002</v>
      </c>
      <c r="L39" s="241">
        <v>1.3888888888888889E-3</v>
      </c>
    </row>
    <row r="40" spans="1:12" ht="31.5" x14ac:dyDescent="0.5">
      <c r="A40" s="641" t="s">
        <v>98</v>
      </c>
      <c r="B40" s="658">
        <v>2.0833333333333333E-3</v>
      </c>
      <c r="C40" s="659">
        <v>0.32800000000000001</v>
      </c>
      <c r="D40" s="803">
        <v>0.47569444444444442</v>
      </c>
      <c r="E40" s="804">
        <v>0.64236111111111116</v>
      </c>
      <c r="F40" s="657"/>
      <c r="G40" s="657"/>
      <c r="H40" s="1084" t="s">
        <v>35</v>
      </c>
      <c r="I40" s="803">
        <v>0.51388888888888884</v>
      </c>
      <c r="J40" s="804">
        <v>0.68055555555555558</v>
      </c>
      <c r="K40" s="403">
        <v>0.57499999999999996</v>
      </c>
      <c r="L40" s="241">
        <v>1.3888888888888889E-3</v>
      </c>
    </row>
    <row r="41" spans="1:12" ht="31.5" x14ac:dyDescent="0.5">
      <c r="A41" s="641" t="s">
        <v>91</v>
      </c>
      <c r="B41" s="658">
        <v>6.9444444444444447E-4</v>
      </c>
      <c r="C41" s="659">
        <v>0.68799999999999994</v>
      </c>
      <c r="D41" s="801">
        <v>0.47638888888888886</v>
      </c>
      <c r="E41" s="802">
        <v>0.6430555555555556</v>
      </c>
      <c r="F41" s="657"/>
      <c r="G41" s="657"/>
      <c r="H41" s="1084" t="s">
        <v>26</v>
      </c>
      <c r="I41" s="801">
        <v>0.51527777777777772</v>
      </c>
      <c r="J41" s="802">
        <v>0.68194444444444446</v>
      </c>
      <c r="K41" s="403">
        <v>0.38</v>
      </c>
      <c r="L41" s="241">
        <v>1.3888888888888889E-3</v>
      </c>
    </row>
    <row r="42" spans="1:12" ht="31.5" x14ac:dyDescent="0.5">
      <c r="A42" s="641" t="s">
        <v>88</v>
      </c>
      <c r="B42" s="658">
        <v>0</v>
      </c>
      <c r="C42" s="659">
        <v>0.38100000000000001</v>
      </c>
      <c r="D42" s="803">
        <v>0.47638888888888886</v>
      </c>
      <c r="E42" s="804">
        <v>0.6430555555555556</v>
      </c>
      <c r="F42" s="657"/>
      <c r="G42" s="657"/>
      <c r="H42" s="1084" t="s">
        <v>25</v>
      </c>
      <c r="I42" s="803">
        <v>0.51666666666666672</v>
      </c>
      <c r="J42" s="804">
        <v>0.68333333333333335</v>
      </c>
      <c r="K42" s="403">
        <v>0.61499999999999999</v>
      </c>
      <c r="L42" s="241">
        <v>1.3888888888888889E-3</v>
      </c>
    </row>
    <row r="43" spans="1:12" ht="31.5" x14ac:dyDescent="0.5">
      <c r="A43" s="641" t="s">
        <v>86</v>
      </c>
      <c r="B43" s="658">
        <v>6.9444444444444447E-4</v>
      </c>
      <c r="C43" s="659">
        <v>0.88</v>
      </c>
      <c r="D43" s="801">
        <v>0.47708333333333336</v>
      </c>
      <c r="E43" s="802">
        <v>0.64375000000000004</v>
      </c>
      <c r="F43" s="657"/>
      <c r="G43" s="657"/>
      <c r="H43" s="1084" t="s">
        <v>24</v>
      </c>
      <c r="I43" s="801">
        <v>0.51736111111111116</v>
      </c>
      <c r="J43" s="802">
        <v>0.68402777777777779</v>
      </c>
      <c r="K43" s="403">
        <v>0.35099999999999998</v>
      </c>
      <c r="L43" s="241">
        <v>6.9444444444444447E-4</v>
      </c>
    </row>
    <row r="44" spans="1:12" ht="31.5" x14ac:dyDescent="0.5">
      <c r="A44" s="641" t="s">
        <v>84</v>
      </c>
      <c r="B44" s="658">
        <v>1.3888888888888889E-3</v>
      </c>
      <c r="C44" s="659">
        <v>1.72</v>
      </c>
      <c r="D44" s="803">
        <v>0.47847222222222224</v>
      </c>
      <c r="E44" s="804">
        <v>0.64513888888888893</v>
      </c>
      <c r="F44" s="657"/>
      <c r="G44" s="657"/>
      <c r="H44" s="1084" t="s">
        <v>23</v>
      </c>
      <c r="I44" s="803">
        <v>0.5180555555555556</v>
      </c>
      <c r="J44" s="804">
        <v>0.68472222222222223</v>
      </c>
      <c r="K44" s="403">
        <v>0.36299999999999999</v>
      </c>
      <c r="L44" s="241">
        <v>6.9444444444444447E-4</v>
      </c>
    </row>
    <row r="45" spans="1:12" ht="31.5" x14ac:dyDescent="0.5">
      <c r="A45" s="641" t="s">
        <v>83</v>
      </c>
      <c r="B45" s="658">
        <v>6.9444444444444447E-4</v>
      </c>
      <c r="C45" s="659">
        <v>0.88500000000000001</v>
      </c>
      <c r="D45" s="801">
        <v>0.47916666666666669</v>
      </c>
      <c r="E45" s="802">
        <v>0.64583333333333337</v>
      </c>
      <c r="F45" s="657"/>
      <c r="G45" s="657"/>
      <c r="H45" s="1084" t="s">
        <v>36</v>
      </c>
      <c r="I45" s="801">
        <v>0.51944444444444449</v>
      </c>
      <c r="J45" s="802">
        <v>0.68611111111111112</v>
      </c>
      <c r="K45" s="403">
        <v>1.06</v>
      </c>
      <c r="L45" s="241">
        <v>2.0833333333333333E-3</v>
      </c>
    </row>
    <row r="46" spans="1:12" ht="31.5" x14ac:dyDescent="0.5">
      <c r="A46" s="641" t="s">
        <v>82</v>
      </c>
      <c r="B46" s="658">
        <v>1.3888888888888889E-3</v>
      </c>
      <c r="C46" s="659">
        <v>0.46500000000000002</v>
      </c>
      <c r="D46" s="803">
        <v>0.47986111111111113</v>
      </c>
      <c r="E46" s="804">
        <v>0.64652777777777781</v>
      </c>
      <c r="F46" s="657"/>
      <c r="G46" s="657"/>
      <c r="H46" s="1084" t="s">
        <v>20</v>
      </c>
      <c r="I46" s="803">
        <v>0.52083333333333337</v>
      </c>
      <c r="J46" s="804">
        <v>0.6875</v>
      </c>
      <c r="K46" s="403">
        <v>0.69899999999999995</v>
      </c>
      <c r="L46" s="241">
        <v>1.3888888888888889E-3</v>
      </c>
    </row>
    <row r="47" spans="1:12" ht="31.5" x14ac:dyDescent="0.5">
      <c r="A47" s="641" t="s">
        <v>78</v>
      </c>
      <c r="B47" s="658">
        <v>6.9444444444444447E-4</v>
      </c>
      <c r="C47" s="659">
        <v>1.07</v>
      </c>
      <c r="D47" s="801">
        <v>0.48055555555555557</v>
      </c>
      <c r="E47" s="802">
        <v>0.64722222222222225</v>
      </c>
      <c r="F47" s="657"/>
      <c r="G47" s="657"/>
      <c r="H47" s="1084" t="s">
        <v>19</v>
      </c>
      <c r="I47" s="801">
        <v>0.52222222222222225</v>
      </c>
      <c r="J47" s="802">
        <v>0.68888888888888888</v>
      </c>
      <c r="K47" s="403">
        <v>0.376</v>
      </c>
      <c r="L47" s="241">
        <v>6.9444444444444447E-4</v>
      </c>
    </row>
    <row r="48" spans="1:12" ht="31.5" x14ac:dyDescent="0.5">
      <c r="A48" s="641" t="s">
        <v>79</v>
      </c>
      <c r="B48" s="658">
        <v>2.0833333333333333E-3</v>
      </c>
      <c r="C48" s="659">
        <v>1.93</v>
      </c>
      <c r="D48" s="803">
        <v>0.4826388888888889</v>
      </c>
      <c r="E48" s="804">
        <v>0.64930555555555558</v>
      </c>
      <c r="F48" s="657"/>
      <c r="G48" s="657"/>
      <c r="H48" s="1084" t="s">
        <v>18</v>
      </c>
      <c r="I48" s="803">
        <v>0.5229166666666667</v>
      </c>
      <c r="J48" s="804">
        <v>0.68958333333333333</v>
      </c>
      <c r="K48" s="403">
        <v>0.34499999999999997</v>
      </c>
      <c r="L48" s="241">
        <v>6.9444444444444447E-4</v>
      </c>
    </row>
    <row r="49" spans="1:14" ht="31.5" x14ac:dyDescent="0.5">
      <c r="A49" s="641" t="s">
        <v>80</v>
      </c>
      <c r="B49" s="658">
        <v>1.3888888888888889E-3</v>
      </c>
      <c r="C49" s="659">
        <v>0.70399999999999996</v>
      </c>
      <c r="D49" s="801">
        <v>0.48402777777777778</v>
      </c>
      <c r="E49" s="802">
        <v>0.65069444444444446</v>
      </c>
      <c r="F49" s="657"/>
      <c r="G49" s="657"/>
      <c r="H49" s="1086" t="s">
        <v>16</v>
      </c>
      <c r="I49" s="807">
        <v>0.52430555555555558</v>
      </c>
      <c r="J49" s="808">
        <v>0.69097222222222221</v>
      </c>
      <c r="K49" s="404">
        <v>0.34799999999999998</v>
      </c>
      <c r="L49" s="242">
        <v>1.3888888888888889E-3</v>
      </c>
    </row>
    <row r="50" spans="1:14" ht="31.5" x14ac:dyDescent="0.5">
      <c r="A50" s="662" t="s">
        <v>81</v>
      </c>
      <c r="B50" s="663">
        <v>2.0833333333333333E-3</v>
      </c>
      <c r="C50" s="664">
        <v>0.751</v>
      </c>
      <c r="D50" s="805">
        <v>0.4861111111111111</v>
      </c>
      <c r="E50" s="806">
        <v>0.65277777777777779</v>
      </c>
      <c r="F50" s="657"/>
      <c r="G50" s="657"/>
      <c r="H50" s="653"/>
      <c r="I50" s="1087">
        <f t="shared" ref="I50:J50" si="0">I49-I16</f>
        <v>3.4722222222222265E-2</v>
      </c>
      <c r="J50" s="1088">
        <f t="shared" si="0"/>
        <v>3.472222222222221E-2</v>
      </c>
      <c r="K50" s="297">
        <v>22</v>
      </c>
      <c r="L50" s="843" t="s">
        <v>38</v>
      </c>
    </row>
    <row r="51" spans="1:14" ht="26.25" x14ac:dyDescent="0.4">
      <c r="A51" s="6"/>
      <c r="B51" s="353" t="s">
        <v>38</v>
      </c>
      <c r="C51" s="296">
        <v>22.5</v>
      </c>
      <c r="D51" s="405">
        <f>D50-D16</f>
        <v>3.472222222222221E-2</v>
      </c>
      <c r="E51" s="1715">
        <f>E50-E16</f>
        <v>3.472222222222221E-2</v>
      </c>
      <c r="F51" s="191"/>
      <c r="G51" s="191"/>
      <c r="H51" s="6"/>
      <c r="I51" s="6"/>
      <c r="J51" s="6"/>
      <c r="L51" s="6"/>
    </row>
    <row r="52" spans="1:14" ht="26.25" x14ac:dyDescent="0.4">
      <c r="A52" s="5"/>
      <c r="B52" s="101"/>
      <c r="C52" s="102"/>
      <c r="D52" s="5"/>
      <c r="E52" s="1717"/>
      <c r="H52" s="5"/>
      <c r="I52" s="147"/>
      <c r="J52" s="147"/>
      <c r="K52" s="147"/>
      <c r="L52" s="5"/>
    </row>
    <row r="53" spans="1:14" ht="26.25" x14ac:dyDescent="0.4">
      <c r="D53" s="337">
        <v>22.5</v>
      </c>
      <c r="E53" s="1718">
        <v>22.5</v>
      </c>
      <c r="F53" s="336"/>
      <c r="G53" s="336"/>
      <c r="H53" s="336"/>
      <c r="I53" s="337">
        <v>22</v>
      </c>
      <c r="J53" s="337">
        <v>22</v>
      </c>
      <c r="K53" s="411">
        <f>SUM(D53:J53)</f>
        <v>89</v>
      </c>
    </row>
    <row r="54" spans="1:14" ht="26.25" x14ac:dyDescent="0.4">
      <c r="E54" s="1654"/>
    </row>
    <row r="55" spans="1:14" ht="26.25" x14ac:dyDescent="0.4">
      <c r="E55" s="1654"/>
    </row>
    <row r="56" spans="1:14" ht="26.25" x14ac:dyDescent="0.4">
      <c r="A56" s="182" t="s">
        <v>39</v>
      </c>
      <c r="B56" s="183"/>
      <c r="C56" s="183"/>
      <c r="D56" s="183"/>
      <c r="E56" s="1689"/>
      <c r="F56" s="183"/>
      <c r="G56" s="183"/>
      <c r="H56" s="183"/>
      <c r="I56" s="183"/>
      <c r="J56" s="49"/>
      <c r="L56" s="49"/>
      <c r="M56" s="183"/>
      <c r="N56" s="49"/>
    </row>
    <row r="57" spans="1:14" ht="26.25" x14ac:dyDescent="0.4">
      <c r="A57" s="30" t="s">
        <v>41</v>
      </c>
      <c r="B57" s="30"/>
      <c r="C57" s="30"/>
      <c r="D57" s="30"/>
      <c r="E57" s="1689"/>
      <c r="F57" s="30"/>
      <c r="G57" s="30"/>
      <c r="H57" s="30"/>
      <c r="I57" s="30"/>
      <c r="J57" s="197" t="s">
        <v>40</v>
      </c>
    </row>
    <row r="58" spans="1:14" ht="26.25" x14ac:dyDescent="0.4">
      <c r="A58" s="30" t="s">
        <v>43</v>
      </c>
      <c r="B58" s="182"/>
      <c r="C58" s="182"/>
      <c r="D58" s="182"/>
      <c r="E58" s="1689"/>
      <c r="F58" s="182"/>
      <c r="G58" s="182"/>
      <c r="H58" s="182"/>
      <c r="I58" s="182"/>
      <c r="J58" s="198" t="s">
        <v>42</v>
      </c>
    </row>
    <row r="59" spans="1:14" ht="26.25" x14ac:dyDescent="0.4">
      <c r="A59" s="30" t="s">
        <v>45</v>
      </c>
      <c r="B59" s="182"/>
      <c r="C59" s="182"/>
      <c r="D59" s="182"/>
      <c r="E59" s="1689"/>
      <c r="F59" s="182"/>
      <c r="G59" s="182"/>
      <c r="H59" s="182"/>
      <c r="I59" s="182"/>
      <c r="J59" s="198" t="s">
        <v>44</v>
      </c>
    </row>
    <row r="60" spans="1:14" ht="26.25" x14ac:dyDescent="0.4">
      <c r="E60" s="1654"/>
      <c r="J60" s="199" t="s">
        <v>46</v>
      </c>
    </row>
    <row r="61" spans="1:14" ht="26.25" x14ac:dyDescent="0.4">
      <c r="E61" s="1654"/>
    </row>
  </sheetData>
  <mergeCells count="6">
    <mergeCell ref="C8:O8"/>
    <mergeCell ref="B15:C15"/>
    <mergeCell ref="D15:E15"/>
    <mergeCell ref="I15:J15"/>
    <mergeCell ref="K15:L15"/>
    <mergeCell ref="A9:P9"/>
  </mergeCells>
  <pageMargins left="0.7" right="0.7" top="0.75" bottom="0.75" header="0.3" footer="0.3"/>
  <pageSetup paperSize="9" scale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U65"/>
  <sheetViews>
    <sheetView topLeftCell="A17" zoomScale="40" zoomScaleNormal="40" workbookViewId="0">
      <selection activeCell="X41" sqref="X41"/>
    </sheetView>
  </sheetViews>
  <sheetFormatPr defaultRowHeight="15" x14ac:dyDescent="0.25"/>
  <cols>
    <col min="1" max="1" width="40" customWidth="1"/>
    <col min="2" max="2" width="9.140625" style="201"/>
    <col min="3" max="3" width="9.42578125" style="330" customWidth="1"/>
    <col min="4" max="4" width="12.85546875" customWidth="1"/>
    <col min="5" max="5" width="13.5703125" customWidth="1"/>
    <col min="6" max="6" width="12.5703125" customWidth="1"/>
    <col min="8" max="8" width="11.140625" customWidth="1"/>
    <col min="9" max="9" width="40.7109375" customWidth="1"/>
    <col min="10" max="10" width="12.42578125" customWidth="1"/>
    <col min="11" max="12" width="16.7109375" customWidth="1"/>
    <col min="13" max="13" width="9.5703125" style="330" customWidth="1"/>
    <col min="14" max="14" width="8.5703125" customWidth="1"/>
  </cols>
  <sheetData>
    <row r="1" spans="1:18" ht="21" x14ac:dyDescent="0.35">
      <c r="A1" s="1607" t="s">
        <v>0</v>
      </c>
      <c r="B1" s="1639"/>
      <c r="C1" s="1640"/>
      <c r="D1" s="1607"/>
      <c r="E1" s="1607"/>
      <c r="F1" s="1607"/>
      <c r="G1" s="1607"/>
      <c r="H1" s="1607"/>
      <c r="I1" s="1621"/>
      <c r="J1" s="1621"/>
      <c r="K1" s="1607"/>
      <c r="L1" s="1607"/>
      <c r="M1" s="1623"/>
      <c r="N1" s="1607"/>
      <c r="O1" s="1608" t="s">
        <v>1</v>
      </c>
      <c r="P1" s="1614"/>
      <c r="Q1" s="1614"/>
      <c r="R1" s="1614"/>
    </row>
    <row r="2" spans="1:18" ht="21" x14ac:dyDescent="0.35">
      <c r="A2" s="1607" t="s">
        <v>2</v>
      </c>
      <c r="B2" s="1639"/>
      <c r="C2" s="1640"/>
      <c r="D2" s="1607"/>
      <c r="E2" s="1607"/>
      <c r="F2" s="1607"/>
      <c r="G2" s="1607"/>
      <c r="H2" s="1607"/>
      <c r="I2" s="1621"/>
      <c r="J2" s="1621"/>
      <c r="K2" s="1607"/>
      <c r="L2" s="1607"/>
      <c r="M2" s="1623"/>
      <c r="N2" s="1608" t="s">
        <v>3</v>
      </c>
      <c r="O2" s="1608"/>
      <c r="P2" s="1614"/>
      <c r="Q2" s="1614"/>
      <c r="R2" s="1614"/>
    </row>
    <row r="3" spans="1:18" ht="21" x14ac:dyDescent="0.35">
      <c r="A3" s="1607" t="s">
        <v>4</v>
      </c>
      <c r="B3" s="1639"/>
      <c r="C3" s="1640"/>
      <c r="D3" s="1607"/>
      <c r="E3" s="1607"/>
      <c r="F3" s="1607"/>
      <c r="G3" s="1607"/>
      <c r="H3" s="1607"/>
      <c r="I3" s="1621"/>
      <c r="J3" s="1621"/>
      <c r="K3" s="1607"/>
      <c r="L3" s="1607"/>
      <c r="M3" s="1623"/>
      <c r="N3" s="1607"/>
      <c r="O3" s="1612" t="s">
        <v>5</v>
      </c>
      <c r="P3" s="1614"/>
      <c r="Q3" s="1614"/>
      <c r="R3" s="1614"/>
    </row>
    <row r="4" spans="1:18" ht="21" x14ac:dyDescent="0.35">
      <c r="A4" s="52"/>
      <c r="B4" s="1641"/>
      <c r="C4" s="1642"/>
      <c r="D4" s="52"/>
      <c r="E4" s="52"/>
      <c r="F4" s="52"/>
      <c r="G4" s="52"/>
      <c r="H4" s="52"/>
      <c r="I4" s="1621"/>
      <c r="J4" s="1621"/>
      <c r="K4" s="1607"/>
      <c r="L4" s="1607"/>
      <c r="M4" s="1623"/>
      <c r="N4" s="1607"/>
      <c r="O4" s="1608" t="s">
        <v>6</v>
      </c>
      <c r="P4" s="1614"/>
      <c r="Q4" s="1614"/>
      <c r="R4" s="1614"/>
    </row>
    <row r="5" spans="1:18" ht="21" x14ac:dyDescent="0.35">
      <c r="A5" s="52"/>
      <c r="B5" s="1641"/>
      <c r="C5" s="1642"/>
      <c r="D5" s="1631"/>
      <c r="E5" s="1631"/>
      <c r="F5" s="1631"/>
      <c r="G5" s="52"/>
      <c r="H5" s="52"/>
      <c r="I5" s="1621"/>
      <c r="J5" s="1621"/>
      <c r="K5" s="52"/>
      <c r="L5" s="52"/>
      <c r="M5" s="1624"/>
      <c r="N5" s="52"/>
      <c r="O5" s="1612" t="s">
        <v>65</v>
      </c>
      <c r="P5" s="1614"/>
      <c r="Q5" s="1614"/>
      <c r="R5" s="1614"/>
    </row>
    <row r="6" spans="1:18" ht="21" x14ac:dyDescent="0.35">
      <c r="A6" s="52"/>
      <c r="B6" s="1641"/>
      <c r="C6" s="1642"/>
      <c r="D6" s="1631"/>
      <c r="E6" s="1631"/>
      <c r="F6" s="1631"/>
      <c r="G6" s="52"/>
      <c r="H6" s="52"/>
      <c r="I6" s="1621"/>
      <c r="J6" s="1621"/>
      <c r="K6" s="1612"/>
      <c r="L6" s="1612"/>
      <c r="M6" s="1623"/>
      <c r="N6" s="1612"/>
      <c r="O6" s="1613" t="s">
        <v>8</v>
      </c>
      <c r="P6" s="1614"/>
      <c r="Q6" s="1614"/>
      <c r="R6" s="1614"/>
    </row>
    <row r="7" spans="1:18" ht="18.75" x14ac:dyDescent="0.3">
      <c r="A7" s="49"/>
      <c r="B7" s="816"/>
      <c r="C7" s="830"/>
      <c r="D7" s="38"/>
      <c r="E7" s="38"/>
      <c r="F7" s="38"/>
      <c r="G7" s="49"/>
      <c r="H7" s="49"/>
      <c r="I7" s="190"/>
      <c r="J7" s="190"/>
      <c r="K7" s="34"/>
      <c r="L7" s="34"/>
      <c r="M7" s="821"/>
      <c r="N7" s="34"/>
      <c r="O7" s="35"/>
    </row>
    <row r="8" spans="1:18" ht="27" x14ac:dyDescent="0.25">
      <c r="A8" s="1470" t="s">
        <v>101</v>
      </c>
      <c r="B8" s="1470"/>
      <c r="C8" s="1470"/>
      <c r="D8" s="1470"/>
      <c r="E8" s="1470"/>
      <c r="F8" s="1470"/>
      <c r="G8" s="1470"/>
      <c r="H8" s="1470"/>
      <c r="I8" s="1470"/>
      <c r="J8" s="1470"/>
      <c r="K8" s="1470"/>
      <c r="L8" s="1470"/>
      <c r="M8" s="1470"/>
      <c r="N8" s="1470"/>
      <c r="O8" s="246"/>
    </row>
    <row r="9" spans="1:18" ht="27" x14ac:dyDescent="0.25">
      <c r="A9" s="1521" t="s">
        <v>102</v>
      </c>
      <c r="B9" s="1521"/>
      <c r="C9" s="1521"/>
      <c r="D9" s="1521"/>
      <c r="E9" s="1521"/>
      <c r="F9" s="1521"/>
      <c r="G9" s="1521"/>
      <c r="H9" s="1521"/>
      <c r="I9" s="1521"/>
      <c r="J9" s="1521"/>
      <c r="K9" s="1521"/>
      <c r="L9" s="1521"/>
      <c r="M9" s="1521"/>
      <c r="N9" s="1521"/>
      <c r="O9" s="1521"/>
      <c r="P9" s="1521"/>
    </row>
    <row r="10" spans="1:18" ht="28.5" x14ac:dyDescent="0.45">
      <c r="A10" s="239"/>
      <c r="B10" s="239"/>
      <c r="C10" s="831"/>
      <c r="D10" s="239"/>
      <c r="E10" s="239"/>
      <c r="F10" s="239"/>
      <c r="G10" s="239"/>
      <c r="H10" s="239"/>
      <c r="I10" s="239"/>
      <c r="J10" s="239"/>
      <c r="K10" s="244"/>
      <c r="L10" s="244"/>
      <c r="M10" s="822"/>
      <c r="N10" s="243"/>
    </row>
    <row r="11" spans="1:18" ht="27" x14ac:dyDescent="0.25">
      <c r="A11" s="1470" t="s">
        <v>12</v>
      </c>
      <c r="B11" s="1470"/>
      <c r="C11" s="1470"/>
      <c r="D11" s="1470"/>
      <c r="E11" s="1470"/>
      <c r="F11" s="1470"/>
      <c r="G11" s="1470"/>
      <c r="H11" s="1470"/>
      <c r="I11" s="1470"/>
      <c r="J11" s="1470"/>
      <c r="K11" s="1470"/>
      <c r="L11" s="1470"/>
      <c r="M11" s="1470"/>
      <c r="N11" s="1470"/>
      <c r="O11" s="246"/>
    </row>
    <row r="12" spans="1:18" ht="15.75" x14ac:dyDescent="0.25">
      <c r="D12" s="9"/>
      <c r="E12" s="9"/>
      <c r="F12" s="9"/>
      <c r="G12" s="11"/>
      <c r="H12" s="11"/>
      <c r="I12" s="11"/>
      <c r="J12" s="67"/>
    </row>
    <row r="13" spans="1:18" ht="22.5" x14ac:dyDescent="0.3">
      <c r="A13" s="44" t="s">
        <v>11</v>
      </c>
      <c r="B13" s="368"/>
      <c r="C13"/>
      <c r="J13" s="67"/>
      <c r="K13" s="67"/>
      <c r="L13" s="67"/>
      <c r="M13" s="67"/>
    </row>
    <row r="14" spans="1:18" ht="18.75" x14ac:dyDescent="0.3">
      <c r="A14" s="49"/>
      <c r="B14" s="816"/>
      <c r="C14" s="830"/>
      <c r="D14" s="11"/>
      <c r="E14" s="11"/>
      <c r="F14" s="11"/>
      <c r="G14" s="68"/>
      <c r="H14" s="68"/>
      <c r="I14" s="68"/>
      <c r="J14" s="68"/>
      <c r="K14" s="25"/>
      <c r="L14" s="25"/>
      <c r="M14" s="782"/>
    </row>
    <row r="15" spans="1:18" ht="21" x14ac:dyDescent="0.35">
      <c r="A15" s="200" t="s">
        <v>13</v>
      </c>
      <c r="B15" s="818"/>
      <c r="C15" s="818"/>
      <c r="D15" s="11"/>
      <c r="E15" s="11"/>
      <c r="F15" s="11"/>
      <c r="G15" s="28"/>
      <c r="H15" s="28"/>
      <c r="I15" s="68"/>
      <c r="J15" s="68"/>
      <c r="K15" s="74"/>
      <c r="L15" s="74"/>
      <c r="M15" s="824"/>
    </row>
    <row r="16" spans="1:18" ht="21" x14ac:dyDescent="0.35">
      <c r="A16" s="200"/>
      <c r="B16" s="818"/>
      <c r="C16" s="818"/>
      <c r="D16" s="11"/>
      <c r="E16" s="11"/>
      <c r="F16" s="11"/>
      <c r="G16" s="28"/>
      <c r="H16" s="28"/>
      <c r="I16" s="68"/>
      <c r="J16" s="68"/>
      <c r="K16" s="74"/>
      <c r="L16" s="74"/>
      <c r="M16" s="824"/>
    </row>
    <row r="17" spans="1:14" ht="24" customHeight="1" x14ac:dyDescent="0.25">
      <c r="A17" s="721"/>
      <c r="B17" s="1536" t="s">
        <v>103</v>
      </c>
      <c r="C17" s="1537"/>
      <c r="D17" s="1531" t="s">
        <v>104</v>
      </c>
      <c r="E17" s="1529"/>
      <c r="F17" s="1530"/>
      <c r="G17" s="24"/>
      <c r="H17" s="24"/>
      <c r="J17" s="1540" t="s">
        <v>15</v>
      </c>
      <c r="K17" s="1541"/>
      <c r="L17" s="1542"/>
      <c r="M17" s="1532" t="s">
        <v>105</v>
      </c>
      <c r="N17" s="1533"/>
    </row>
    <row r="18" spans="1:14" ht="24" customHeight="1" x14ac:dyDescent="0.25">
      <c r="A18" s="722"/>
      <c r="B18" s="1538"/>
      <c r="C18" s="1539"/>
      <c r="D18" s="1546"/>
      <c r="E18" s="1547"/>
      <c r="F18" s="1548"/>
      <c r="G18" s="194"/>
      <c r="H18" s="194"/>
      <c r="I18" s="20"/>
      <c r="J18" s="1543"/>
      <c r="K18" s="1544"/>
      <c r="L18" s="1545"/>
      <c r="M18" s="1534"/>
      <c r="N18" s="1535"/>
    </row>
    <row r="19" spans="1:14" ht="31.5" x14ac:dyDescent="0.5">
      <c r="A19" s="720" t="s">
        <v>16</v>
      </c>
      <c r="B19" s="819">
        <v>0</v>
      </c>
      <c r="C19" s="832">
        <v>0</v>
      </c>
      <c r="D19" s="1426">
        <v>0.40277777777777779</v>
      </c>
      <c r="E19" s="1427">
        <v>0.49305555555555558</v>
      </c>
      <c r="F19" s="1428">
        <v>0.65277777777777779</v>
      </c>
      <c r="G19" s="74"/>
      <c r="H19" s="74"/>
      <c r="I19" s="752" t="s">
        <v>106</v>
      </c>
      <c r="J19" s="799">
        <v>0.44097222222222221</v>
      </c>
      <c r="K19" s="974">
        <v>0.53125</v>
      </c>
      <c r="L19" s="800">
        <v>0.6875</v>
      </c>
      <c r="M19" s="825">
        <v>0</v>
      </c>
      <c r="N19" s="298"/>
    </row>
    <row r="20" spans="1:14" ht="31.5" x14ac:dyDescent="0.5">
      <c r="A20" s="540" t="s">
        <v>18</v>
      </c>
      <c r="B20" s="820">
        <f>SUM(D20-D19)</f>
        <v>6.9444444444444198E-4</v>
      </c>
      <c r="C20" s="833">
        <v>0.30099999999999999</v>
      </c>
      <c r="D20" s="801">
        <v>0.40347222222222223</v>
      </c>
      <c r="E20" s="1039">
        <v>0.49375000000000002</v>
      </c>
      <c r="F20" s="802">
        <v>0.65347222222222223</v>
      </c>
      <c r="G20" s="195"/>
      <c r="H20" s="195"/>
      <c r="I20" s="754" t="s">
        <v>107</v>
      </c>
      <c r="J20" s="801">
        <v>0.44166666666666665</v>
      </c>
      <c r="K20" s="967">
        <v>0.53194444444444444</v>
      </c>
      <c r="L20" s="802">
        <v>0.68819444444444444</v>
      </c>
      <c r="M20" s="825">
        <v>0.252</v>
      </c>
      <c r="N20" s="299">
        <v>6.9444444444444447E-4</v>
      </c>
    </row>
    <row r="21" spans="1:14" ht="31.5" x14ac:dyDescent="0.5">
      <c r="A21" s="541" t="s">
        <v>19</v>
      </c>
      <c r="B21" s="820">
        <f t="shared" ref="B21:B55" si="0">SUM(D21-D20)</f>
        <v>6.9444444444444198E-4</v>
      </c>
      <c r="C21" s="834">
        <v>0.433</v>
      </c>
      <c r="D21" s="803">
        <v>0.40416666666666667</v>
      </c>
      <c r="E21" s="1040">
        <v>0.49444444444444446</v>
      </c>
      <c r="F21" s="804">
        <v>0.65416666666666667</v>
      </c>
      <c r="G21" s="195"/>
      <c r="H21" s="195"/>
      <c r="I21" s="753" t="s">
        <v>108</v>
      </c>
      <c r="J21" s="803">
        <v>0.44236111111111109</v>
      </c>
      <c r="K21" s="966">
        <v>0.53263888888888888</v>
      </c>
      <c r="L21" s="804">
        <v>0.68888888888888888</v>
      </c>
      <c r="M21" s="825">
        <v>0.57499999999999996</v>
      </c>
      <c r="N21" s="299">
        <v>6.9444444444444447E-4</v>
      </c>
    </row>
    <row r="22" spans="1:14" ht="31.5" x14ac:dyDescent="0.5">
      <c r="A22" s="540" t="s">
        <v>20</v>
      </c>
      <c r="B22" s="820">
        <f t="shared" si="0"/>
        <v>1.388888888888884E-3</v>
      </c>
      <c r="C22" s="834">
        <v>0.432</v>
      </c>
      <c r="D22" s="801">
        <v>0.40555555555555556</v>
      </c>
      <c r="E22" s="1039">
        <v>0.49583333333333335</v>
      </c>
      <c r="F22" s="802">
        <v>0.65555555555555556</v>
      </c>
      <c r="G22" s="195"/>
      <c r="H22" s="195"/>
      <c r="I22" s="754" t="s">
        <v>109</v>
      </c>
      <c r="J22" s="801">
        <v>0.44374999999999998</v>
      </c>
      <c r="K22" s="967">
        <v>0.53402777777777777</v>
      </c>
      <c r="L22" s="802">
        <v>0.69027777777777777</v>
      </c>
      <c r="M22" s="825">
        <v>0.63800000000000001</v>
      </c>
      <c r="N22" s="299">
        <v>1.3888888888888889E-3</v>
      </c>
    </row>
    <row r="23" spans="1:14" ht="31.5" x14ac:dyDescent="0.5">
      <c r="A23" s="541" t="s">
        <v>21</v>
      </c>
      <c r="B23" s="820">
        <f t="shared" si="0"/>
        <v>6.9444444444444198E-4</v>
      </c>
      <c r="C23" s="834">
        <v>0.36299999999999999</v>
      </c>
      <c r="D23" s="803">
        <v>0.40625</v>
      </c>
      <c r="E23" s="1040">
        <v>0.49652777777777779</v>
      </c>
      <c r="F23" s="804">
        <v>0.65625</v>
      </c>
      <c r="G23" s="195"/>
      <c r="H23" s="195"/>
      <c r="I23" s="753" t="s">
        <v>110</v>
      </c>
      <c r="J23" s="803">
        <v>0.44513888888888886</v>
      </c>
      <c r="K23" s="966">
        <v>0.53541666666666665</v>
      </c>
      <c r="L23" s="804">
        <v>0.69166666666666665</v>
      </c>
      <c r="M23" s="825">
        <v>0.42799999999999999</v>
      </c>
      <c r="N23" s="299">
        <v>1.3888888888888889E-3</v>
      </c>
    </row>
    <row r="24" spans="1:14" ht="31.5" x14ac:dyDescent="0.5">
      <c r="A24" s="541" t="s">
        <v>23</v>
      </c>
      <c r="B24" s="820">
        <f t="shared" si="0"/>
        <v>2.0833333333333259E-3</v>
      </c>
      <c r="C24" s="834">
        <v>1.18</v>
      </c>
      <c r="D24" s="801">
        <v>0.40833333333333333</v>
      </c>
      <c r="E24" s="1039">
        <v>0.49861111111111112</v>
      </c>
      <c r="F24" s="802">
        <v>0.65833333333333333</v>
      </c>
      <c r="G24" s="195"/>
      <c r="H24" s="195"/>
      <c r="I24" s="754" t="s">
        <v>111</v>
      </c>
      <c r="J24" s="801">
        <v>0.4465277777777778</v>
      </c>
      <c r="K24" s="967">
        <v>0.53680555555555554</v>
      </c>
      <c r="L24" s="802">
        <v>0.69305555555555554</v>
      </c>
      <c r="M24" s="825">
        <v>1.28</v>
      </c>
      <c r="N24" s="299">
        <v>1.3888888888888889E-3</v>
      </c>
    </row>
    <row r="25" spans="1:14" ht="31.5" x14ac:dyDescent="0.5">
      <c r="A25" s="540" t="s">
        <v>24</v>
      </c>
      <c r="B25" s="820">
        <f t="shared" si="0"/>
        <v>1.388888888888884E-3</v>
      </c>
      <c r="C25" s="834">
        <v>0.45300000000000001</v>
      </c>
      <c r="D25" s="803">
        <v>0.40972222222222221</v>
      </c>
      <c r="E25" s="1040">
        <v>0.5</v>
      </c>
      <c r="F25" s="804">
        <v>0.65972222222222221</v>
      </c>
      <c r="G25" s="195"/>
      <c r="H25" s="195"/>
      <c r="I25" s="753" t="s">
        <v>112</v>
      </c>
      <c r="J25" s="803">
        <v>0.4465277777777778</v>
      </c>
      <c r="K25" s="966">
        <v>0.53680555555555554</v>
      </c>
      <c r="L25" s="804">
        <v>0.69305555555555554</v>
      </c>
      <c r="M25" s="825">
        <v>0.47599999999999998</v>
      </c>
      <c r="N25" s="299">
        <v>6.9444444444444447E-4</v>
      </c>
    </row>
    <row r="26" spans="1:14" ht="31.5" x14ac:dyDescent="0.5">
      <c r="A26" s="541" t="s">
        <v>25</v>
      </c>
      <c r="B26" s="820">
        <f t="shared" si="0"/>
        <v>6.9444444444444198E-4</v>
      </c>
      <c r="C26" s="834">
        <v>0.45200000000000001</v>
      </c>
      <c r="D26" s="801">
        <v>0.41041666666666665</v>
      </c>
      <c r="E26" s="1039">
        <v>0.50069444444444444</v>
      </c>
      <c r="F26" s="802">
        <v>0.66041666666666665</v>
      </c>
      <c r="G26" s="195"/>
      <c r="H26" s="195"/>
      <c r="I26" s="754" t="s">
        <v>113</v>
      </c>
      <c r="J26" s="801">
        <v>0.44722222222222224</v>
      </c>
      <c r="K26" s="967">
        <v>0.53749999999999998</v>
      </c>
      <c r="L26" s="802">
        <v>0.69374999999999998</v>
      </c>
      <c r="M26" s="825">
        <v>0.71</v>
      </c>
      <c r="N26" s="299">
        <v>6.9444444444444447E-4</v>
      </c>
    </row>
    <row r="27" spans="1:14" ht="31.5" x14ac:dyDescent="0.5">
      <c r="A27" s="540" t="s">
        <v>26</v>
      </c>
      <c r="B27" s="820">
        <f t="shared" si="0"/>
        <v>2.0833333333333259E-3</v>
      </c>
      <c r="C27" s="834">
        <v>0.621</v>
      </c>
      <c r="D27" s="803">
        <v>0.41249999999999998</v>
      </c>
      <c r="E27" s="1040">
        <v>0.50277777777777777</v>
      </c>
      <c r="F27" s="804">
        <v>0.66249999999999998</v>
      </c>
      <c r="G27" s="195"/>
      <c r="H27" s="195"/>
      <c r="I27" s="753" t="s">
        <v>114</v>
      </c>
      <c r="J27" s="803">
        <v>0.44791666666666669</v>
      </c>
      <c r="K27" s="966">
        <v>0.53819444444444442</v>
      </c>
      <c r="L27" s="804">
        <v>0.69444444444444442</v>
      </c>
      <c r="M27" s="825">
        <v>0.35299999999999998</v>
      </c>
      <c r="N27" s="299">
        <v>6.9444444444444447E-4</v>
      </c>
    </row>
    <row r="28" spans="1:14" ht="31.5" x14ac:dyDescent="0.5">
      <c r="A28" s="541" t="s">
        <v>27</v>
      </c>
      <c r="B28" s="820">
        <f t="shared" si="0"/>
        <v>1.388888888888884E-3</v>
      </c>
      <c r="C28" s="834">
        <v>0.63900000000000001</v>
      </c>
      <c r="D28" s="801">
        <v>0.41388888888888886</v>
      </c>
      <c r="E28" s="1039">
        <v>0.50416666666666665</v>
      </c>
      <c r="F28" s="802">
        <v>0.66388888888888886</v>
      </c>
      <c r="G28" s="195"/>
      <c r="H28" s="195"/>
      <c r="I28" s="754" t="s">
        <v>115</v>
      </c>
      <c r="J28" s="801">
        <v>0.44861111111111113</v>
      </c>
      <c r="K28" s="967">
        <v>0.53888888888888886</v>
      </c>
      <c r="L28" s="802">
        <v>0.69513888888888886</v>
      </c>
      <c r="M28" s="825">
        <v>0.47499999999999998</v>
      </c>
      <c r="N28" s="299">
        <v>6.9444444444444447E-4</v>
      </c>
    </row>
    <row r="29" spans="1:14" ht="31.5" x14ac:dyDescent="0.5">
      <c r="A29" s="540" t="s">
        <v>28</v>
      </c>
      <c r="B29" s="820">
        <f t="shared" si="0"/>
        <v>1.3888888888889395E-3</v>
      </c>
      <c r="C29" s="834">
        <v>0.78500000000000003</v>
      </c>
      <c r="D29" s="803">
        <v>0.4152777777777778</v>
      </c>
      <c r="E29" s="1040">
        <v>0.50555555555555554</v>
      </c>
      <c r="F29" s="804">
        <v>0.66527777777777775</v>
      </c>
      <c r="G29" s="195"/>
      <c r="H29" s="195"/>
      <c r="I29" s="753" t="s">
        <v>84</v>
      </c>
      <c r="J29" s="803">
        <v>0.45</v>
      </c>
      <c r="K29" s="966">
        <v>0.54027777777777775</v>
      </c>
      <c r="L29" s="804">
        <v>0.69652777777777775</v>
      </c>
      <c r="M29" s="825">
        <v>1.3</v>
      </c>
      <c r="N29" s="299">
        <v>1.3888888888888889E-3</v>
      </c>
    </row>
    <row r="30" spans="1:14" ht="31.5" x14ac:dyDescent="0.5">
      <c r="A30" s="541" t="s">
        <v>29</v>
      </c>
      <c r="B30" s="820">
        <f t="shared" si="0"/>
        <v>1.388888888888884E-3</v>
      </c>
      <c r="C30" s="834">
        <v>0.57799999999999996</v>
      </c>
      <c r="D30" s="801">
        <v>0.41666666666666669</v>
      </c>
      <c r="E30" s="1039">
        <v>0.50694444444444442</v>
      </c>
      <c r="F30" s="802">
        <v>0.66666666666666663</v>
      </c>
      <c r="G30" s="195"/>
      <c r="H30" s="195"/>
      <c r="I30" s="754" t="s">
        <v>86</v>
      </c>
      <c r="J30" s="801">
        <v>0.4513888888888889</v>
      </c>
      <c r="K30" s="967">
        <v>0.54166666666666663</v>
      </c>
      <c r="L30" s="802">
        <v>0.69791666666666663</v>
      </c>
      <c r="M30" s="825">
        <v>1.4</v>
      </c>
      <c r="N30" s="299">
        <v>1.3888888888888889E-3</v>
      </c>
    </row>
    <row r="31" spans="1:14" ht="31.5" x14ac:dyDescent="0.5">
      <c r="A31" s="540" t="s">
        <v>30</v>
      </c>
      <c r="B31" s="820">
        <f t="shared" si="0"/>
        <v>6.9444444444444198E-4</v>
      </c>
      <c r="C31" s="834">
        <v>0.35099999999999998</v>
      </c>
      <c r="D31" s="803">
        <v>0.41736111111111113</v>
      </c>
      <c r="E31" s="1040">
        <v>0.50763888888888886</v>
      </c>
      <c r="F31" s="804">
        <v>0.66736111111111107</v>
      </c>
      <c r="G31" s="195"/>
      <c r="H31" s="195"/>
      <c r="I31" s="753" t="s">
        <v>88</v>
      </c>
      <c r="J31" s="803">
        <v>0.45208333333333334</v>
      </c>
      <c r="K31" s="966">
        <v>0.54236111111111107</v>
      </c>
      <c r="L31" s="804">
        <v>0.69861111111111107</v>
      </c>
      <c r="M31" s="825">
        <v>0.95199999999999996</v>
      </c>
      <c r="N31" s="299">
        <v>6.9444444444444447E-4</v>
      </c>
    </row>
    <row r="32" spans="1:14" ht="31.5" x14ac:dyDescent="0.5">
      <c r="A32" s="541" t="s">
        <v>31</v>
      </c>
      <c r="B32" s="820">
        <f t="shared" si="0"/>
        <v>6.9444444444444198E-4</v>
      </c>
      <c r="C32" s="834">
        <v>0.33700000000000002</v>
      </c>
      <c r="D32" s="801">
        <v>0.41805555555555557</v>
      </c>
      <c r="E32" s="1039">
        <v>0.5083333333333333</v>
      </c>
      <c r="F32" s="802">
        <v>0.66805555555555551</v>
      </c>
      <c r="G32" s="195"/>
      <c r="H32" s="195"/>
      <c r="I32" s="754" t="s">
        <v>90</v>
      </c>
      <c r="J32" s="801">
        <v>0.45208333333333334</v>
      </c>
      <c r="K32" s="967">
        <v>0.54236111111111107</v>
      </c>
      <c r="L32" s="802">
        <v>0.69861111111111107</v>
      </c>
      <c r="M32" s="825">
        <v>0.6</v>
      </c>
      <c r="N32" s="299">
        <v>6.9444444444444447E-4</v>
      </c>
    </row>
    <row r="33" spans="1:14" ht="31.5" x14ac:dyDescent="0.5">
      <c r="A33" s="540" t="s">
        <v>32</v>
      </c>
      <c r="B33" s="820">
        <f t="shared" si="0"/>
        <v>6.9444444444444198E-4</v>
      </c>
      <c r="C33" s="834">
        <v>0.25</v>
      </c>
      <c r="D33" s="803">
        <v>0.41875000000000001</v>
      </c>
      <c r="E33" s="1040">
        <v>0.50902777777777775</v>
      </c>
      <c r="F33" s="804">
        <v>0.66874999999999996</v>
      </c>
      <c r="G33" s="195"/>
      <c r="H33" s="195"/>
      <c r="I33" s="753" t="s">
        <v>89</v>
      </c>
      <c r="J33" s="803">
        <v>0.45347222222222222</v>
      </c>
      <c r="K33" s="966">
        <v>0.54374999999999996</v>
      </c>
      <c r="L33" s="804">
        <v>0.7</v>
      </c>
      <c r="M33" s="825">
        <v>1.1100000000000001</v>
      </c>
      <c r="N33" s="299">
        <v>1.3888888888888889E-3</v>
      </c>
    </row>
    <row r="34" spans="1:14" ht="31.5" x14ac:dyDescent="0.5">
      <c r="A34" s="541" t="s">
        <v>57</v>
      </c>
      <c r="B34" s="820">
        <f t="shared" si="0"/>
        <v>6.9444444444444198E-4</v>
      </c>
      <c r="C34" s="834">
        <v>0.41199999999999998</v>
      </c>
      <c r="D34" s="801">
        <v>0.41944444444444445</v>
      </c>
      <c r="E34" s="1039">
        <v>0.50972222222222219</v>
      </c>
      <c r="F34" s="802">
        <v>0.6694444444444444</v>
      </c>
      <c r="G34" s="195"/>
      <c r="H34" s="195"/>
      <c r="I34" s="754" t="s">
        <v>87</v>
      </c>
      <c r="J34" s="801">
        <v>0.45416666666666666</v>
      </c>
      <c r="K34" s="967">
        <v>0.5444444444444444</v>
      </c>
      <c r="L34" s="802">
        <v>0.7006944444444444</v>
      </c>
      <c r="M34" s="825">
        <v>0.629</v>
      </c>
      <c r="N34" s="299">
        <v>6.9444444444444447E-4</v>
      </c>
    </row>
    <row r="35" spans="1:14" ht="31.5" x14ac:dyDescent="0.5">
      <c r="A35" s="540" t="s">
        <v>63</v>
      </c>
      <c r="B35" s="820">
        <f t="shared" si="0"/>
        <v>1.388888888888884E-3</v>
      </c>
      <c r="C35" s="834">
        <v>0.76</v>
      </c>
      <c r="D35" s="803">
        <v>0.42083333333333334</v>
      </c>
      <c r="E35" s="1040">
        <v>0.51111111111111107</v>
      </c>
      <c r="F35" s="804">
        <v>0.67083333333333328</v>
      </c>
      <c r="G35" s="195"/>
      <c r="H35" s="195"/>
      <c r="I35" s="753" t="s">
        <v>85</v>
      </c>
      <c r="J35" s="803">
        <v>0.4548611111111111</v>
      </c>
      <c r="K35" s="966">
        <v>0.54513888888888884</v>
      </c>
      <c r="L35" s="804">
        <v>0.70138888888888884</v>
      </c>
      <c r="M35" s="825">
        <v>0.64</v>
      </c>
      <c r="N35" s="299">
        <v>6.9444444444444447E-4</v>
      </c>
    </row>
    <row r="36" spans="1:14" ht="31.5" x14ac:dyDescent="0.5">
      <c r="A36" s="541" t="s">
        <v>56</v>
      </c>
      <c r="B36" s="820">
        <f t="shared" si="0"/>
        <v>6.9444444444444198E-4</v>
      </c>
      <c r="C36" s="834">
        <v>0.247</v>
      </c>
      <c r="D36" s="801">
        <v>0.42152777777777778</v>
      </c>
      <c r="E36" s="1039">
        <v>0.51180555555555551</v>
      </c>
      <c r="F36" s="802">
        <v>0.67152777777777772</v>
      </c>
      <c r="G36" s="195"/>
      <c r="H36" s="195"/>
      <c r="I36" s="754" t="s">
        <v>54</v>
      </c>
      <c r="J36" s="801">
        <v>0.45555555555555555</v>
      </c>
      <c r="K36" s="967">
        <v>0.54583333333333328</v>
      </c>
      <c r="L36" s="802">
        <v>0.70208333333333328</v>
      </c>
      <c r="M36" s="826">
        <v>0.36899999999999999</v>
      </c>
      <c r="N36" s="299">
        <v>6.9444444444444447E-4</v>
      </c>
    </row>
    <row r="37" spans="1:14" ht="31.5" x14ac:dyDescent="0.5">
      <c r="A37" s="540" t="s">
        <v>55</v>
      </c>
      <c r="B37" s="820">
        <f t="shared" si="0"/>
        <v>1.388888888888884E-3</v>
      </c>
      <c r="C37" s="834">
        <v>0.6</v>
      </c>
      <c r="D37" s="803">
        <v>0.42291666666666666</v>
      </c>
      <c r="E37" s="1040">
        <v>0.5131944444444444</v>
      </c>
      <c r="F37" s="804">
        <v>0.67291666666666672</v>
      </c>
      <c r="G37" s="195"/>
      <c r="H37" s="195"/>
      <c r="I37" s="753" t="s">
        <v>55</v>
      </c>
      <c r="J37" s="803">
        <v>0.45624999999999999</v>
      </c>
      <c r="K37" s="966">
        <v>0.54652777777777772</v>
      </c>
      <c r="L37" s="804">
        <v>0.70277777777777772</v>
      </c>
      <c r="M37" s="826">
        <v>0.441</v>
      </c>
      <c r="N37" s="299">
        <v>6.9444444444444447E-4</v>
      </c>
    </row>
    <row r="38" spans="1:14" ht="31.5" x14ac:dyDescent="0.5">
      <c r="A38" s="541" t="s">
        <v>54</v>
      </c>
      <c r="B38" s="820">
        <f t="shared" si="0"/>
        <v>6.9444444444444198E-4</v>
      </c>
      <c r="C38" s="834">
        <v>0.28299999999999997</v>
      </c>
      <c r="D38" s="801">
        <v>0.4236111111111111</v>
      </c>
      <c r="E38" s="1039">
        <v>0.51388888888888884</v>
      </c>
      <c r="F38" s="802">
        <v>0.67361111111111116</v>
      </c>
      <c r="G38" s="195"/>
      <c r="H38" s="195"/>
      <c r="I38" s="754" t="s">
        <v>56</v>
      </c>
      <c r="J38" s="801">
        <v>0.45694444444444443</v>
      </c>
      <c r="K38" s="967">
        <v>0.54722222222222228</v>
      </c>
      <c r="L38" s="802">
        <v>0.70347222222222228</v>
      </c>
      <c r="M38" s="826">
        <v>0.41099999999999998</v>
      </c>
      <c r="N38" s="299">
        <v>1.3888888888888889E-3</v>
      </c>
    </row>
    <row r="39" spans="1:14" ht="31.5" x14ac:dyDescent="0.5">
      <c r="A39" s="540" t="s">
        <v>85</v>
      </c>
      <c r="B39" s="820">
        <f t="shared" si="0"/>
        <v>6.9444444444444198E-4</v>
      </c>
      <c r="C39" s="834">
        <v>0.58099999999999996</v>
      </c>
      <c r="D39" s="803">
        <v>0.42430555555555555</v>
      </c>
      <c r="E39" s="1040">
        <v>0.51458333333333328</v>
      </c>
      <c r="F39" s="804">
        <v>0.6743055555555556</v>
      </c>
      <c r="G39" s="195"/>
      <c r="H39" s="195"/>
      <c r="I39" s="753" t="s">
        <v>57</v>
      </c>
      <c r="J39" s="803">
        <v>0.45833333333333331</v>
      </c>
      <c r="K39" s="966">
        <v>0.54861111111111116</v>
      </c>
      <c r="L39" s="804">
        <v>0.70486111111111116</v>
      </c>
      <c r="M39" s="826">
        <v>0.81399999999999995</v>
      </c>
      <c r="N39" s="299">
        <v>1.3888888888888889E-3</v>
      </c>
    </row>
    <row r="40" spans="1:14" ht="31.5" x14ac:dyDescent="0.5">
      <c r="A40" s="541" t="s">
        <v>87</v>
      </c>
      <c r="B40" s="820">
        <f t="shared" si="0"/>
        <v>6.9444444444444198E-4</v>
      </c>
      <c r="C40" s="834">
        <v>0.54300000000000004</v>
      </c>
      <c r="D40" s="801">
        <v>0.42499999999999999</v>
      </c>
      <c r="E40" s="1039">
        <v>0.51527777777777772</v>
      </c>
      <c r="F40" s="802">
        <v>0.67500000000000004</v>
      </c>
      <c r="G40" s="195"/>
      <c r="H40" s="195"/>
      <c r="I40" s="754" t="s">
        <v>32</v>
      </c>
      <c r="J40" s="801">
        <v>0.45902777777777776</v>
      </c>
      <c r="K40" s="967">
        <v>0.5493055555555556</v>
      </c>
      <c r="L40" s="802">
        <v>0.7055555555555556</v>
      </c>
      <c r="M40" s="826">
        <v>0.46700000000000003</v>
      </c>
      <c r="N40" s="299">
        <v>6.9444444444444447E-4</v>
      </c>
    </row>
    <row r="41" spans="1:14" ht="31.5" x14ac:dyDescent="0.5">
      <c r="A41" s="540" t="s">
        <v>89</v>
      </c>
      <c r="B41" s="820">
        <f t="shared" si="0"/>
        <v>0</v>
      </c>
      <c r="C41" s="834">
        <v>0.58099999999999996</v>
      </c>
      <c r="D41" s="803">
        <v>0.42499999999999999</v>
      </c>
      <c r="E41" s="1040">
        <v>0.51527777777777772</v>
      </c>
      <c r="F41" s="804">
        <v>0.67500000000000004</v>
      </c>
      <c r="G41" s="195"/>
      <c r="H41" s="195"/>
      <c r="I41" s="753" t="s">
        <v>30</v>
      </c>
      <c r="J41" s="803">
        <v>0.4597222222222222</v>
      </c>
      <c r="K41" s="966">
        <v>0.55000000000000004</v>
      </c>
      <c r="L41" s="804">
        <v>0.70625000000000004</v>
      </c>
      <c r="M41" s="826">
        <v>0.42899999999999999</v>
      </c>
      <c r="N41" s="299">
        <v>6.9444444444444447E-4</v>
      </c>
    </row>
    <row r="42" spans="1:14" ht="31.5" x14ac:dyDescent="0.5">
      <c r="A42" s="541" t="s">
        <v>91</v>
      </c>
      <c r="B42" s="820">
        <f t="shared" si="0"/>
        <v>1.388888888888884E-3</v>
      </c>
      <c r="C42" s="834">
        <v>1.47</v>
      </c>
      <c r="D42" s="801">
        <v>0.42638888888888887</v>
      </c>
      <c r="E42" s="1039">
        <v>0.51666666666666672</v>
      </c>
      <c r="F42" s="802">
        <v>0.67638888888888893</v>
      </c>
      <c r="G42" s="195"/>
      <c r="H42" s="195"/>
      <c r="I42" s="754" t="s">
        <v>29</v>
      </c>
      <c r="J42" s="801">
        <v>0.46041666666666664</v>
      </c>
      <c r="K42" s="967">
        <v>0.55069444444444449</v>
      </c>
      <c r="L42" s="802">
        <v>0.70694444444444449</v>
      </c>
      <c r="M42" s="826">
        <v>0.32200000000000001</v>
      </c>
      <c r="N42" s="299">
        <v>6.9444444444444447E-4</v>
      </c>
    </row>
    <row r="43" spans="1:14" ht="31.5" x14ac:dyDescent="0.5">
      <c r="A43" s="540" t="s">
        <v>88</v>
      </c>
      <c r="B43" s="820">
        <f t="shared" si="0"/>
        <v>0</v>
      </c>
      <c r="C43" s="835">
        <v>0.38200000000000001</v>
      </c>
      <c r="D43" s="803">
        <v>0.42638888888888887</v>
      </c>
      <c r="E43" s="1040">
        <v>0.51666666666666672</v>
      </c>
      <c r="F43" s="804">
        <v>0.67638888888888893</v>
      </c>
      <c r="G43" s="195"/>
      <c r="H43" s="195"/>
      <c r="I43" s="753" t="s">
        <v>28</v>
      </c>
      <c r="J43" s="803">
        <v>0.46250000000000002</v>
      </c>
      <c r="K43" s="966">
        <v>0.55208333333333337</v>
      </c>
      <c r="L43" s="804">
        <v>0.70902777777777781</v>
      </c>
      <c r="M43" s="826">
        <v>0.76800000000000002</v>
      </c>
      <c r="N43" s="299">
        <v>1.3888888888888889E-3</v>
      </c>
    </row>
    <row r="44" spans="1:14" ht="31.5" x14ac:dyDescent="0.5">
      <c r="A44" s="541" t="s">
        <v>86</v>
      </c>
      <c r="B44" s="820">
        <f t="shared" si="0"/>
        <v>6.9444444444444198E-4</v>
      </c>
      <c r="C44" s="835">
        <v>0.872</v>
      </c>
      <c r="D44" s="801">
        <v>0.42708333333333331</v>
      </c>
      <c r="E44" s="1039">
        <v>0.51736111111111116</v>
      </c>
      <c r="F44" s="802">
        <v>0.67708333333333337</v>
      </c>
      <c r="G44" s="195"/>
      <c r="H44" s="195"/>
      <c r="I44" s="754" t="s">
        <v>34</v>
      </c>
      <c r="J44" s="801">
        <v>0.46319444444444446</v>
      </c>
      <c r="K44" s="967">
        <v>0.55347222222222225</v>
      </c>
      <c r="L44" s="802">
        <v>0.70972222222222225</v>
      </c>
      <c r="M44" s="826">
        <v>0.46400000000000002</v>
      </c>
      <c r="N44" s="299">
        <v>1.3888888888888889E-3</v>
      </c>
    </row>
    <row r="45" spans="1:14" ht="31.5" x14ac:dyDescent="0.5">
      <c r="A45" s="540" t="s">
        <v>84</v>
      </c>
      <c r="B45" s="820">
        <f t="shared" si="0"/>
        <v>1.388888888888884E-3</v>
      </c>
      <c r="C45" s="835">
        <v>1.72</v>
      </c>
      <c r="D45" s="803">
        <v>0.4284722222222222</v>
      </c>
      <c r="E45" s="1040">
        <v>0.51875000000000004</v>
      </c>
      <c r="F45" s="804">
        <v>0.67847222222222225</v>
      </c>
      <c r="G45" s="195"/>
      <c r="H45" s="195"/>
      <c r="I45" s="753" t="s">
        <v>35</v>
      </c>
      <c r="J45" s="803">
        <v>0.46458333333333335</v>
      </c>
      <c r="K45" s="966">
        <v>0.55486111111111114</v>
      </c>
      <c r="L45" s="804">
        <v>0.71111111111111114</v>
      </c>
      <c r="M45" s="826">
        <v>0.57499999999999996</v>
      </c>
      <c r="N45" s="299">
        <v>1.3888888888888889E-3</v>
      </c>
    </row>
    <row r="46" spans="1:14" ht="31.5" x14ac:dyDescent="0.5">
      <c r="A46" s="541" t="s">
        <v>115</v>
      </c>
      <c r="B46" s="820">
        <f t="shared" si="0"/>
        <v>1.3888888888889395E-3</v>
      </c>
      <c r="C46" s="836">
        <v>1.1299999999999999</v>
      </c>
      <c r="D46" s="801">
        <v>0.42986111111111114</v>
      </c>
      <c r="E46" s="1039">
        <v>0.52013888888888893</v>
      </c>
      <c r="F46" s="802">
        <v>0.67986111111111114</v>
      </c>
      <c r="G46" s="195"/>
      <c r="H46" s="195"/>
      <c r="I46" s="754" t="s">
        <v>26</v>
      </c>
      <c r="J46" s="801">
        <v>0.46527777777777779</v>
      </c>
      <c r="K46" s="967">
        <v>0.55555555555555558</v>
      </c>
      <c r="L46" s="802">
        <v>0.71180555555555558</v>
      </c>
      <c r="M46" s="826">
        <v>0.38</v>
      </c>
      <c r="N46" s="299">
        <v>1.3888888888888889E-3</v>
      </c>
    </row>
    <row r="47" spans="1:14" ht="31.5" x14ac:dyDescent="0.5">
      <c r="A47" s="540" t="s">
        <v>114</v>
      </c>
      <c r="B47" s="820">
        <f t="shared" si="0"/>
        <v>6.9444444444444198E-4</v>
      </c>
      <c r="C47" s="836">
        <v>0.41399999999999998</v>
      </c>
      <c r="D47" s="803">
        <v>0.43055555555555558</v>
      </c>
      <c r="E47" s="1040">
        <v>0.52083333333333337</v>
      </c>
      <c r="F47" s="804">
        <v>0.68055555555555558</v>
      </c>
      <c r="G47" s="195"/>
      <c r="H47" s="195"/>
      <c r="I47" s="753" t="s">
        <v>25</v>
      </c>
      <c r="J47" s="803">
        <v>0.46666666666666667</v>
      </c>
      <c r="K47" s="966">
        <v>0.55694444444444446</v>
      </c>
      <c r="L47" s="804">
        <v>0.71319444444444446</v>
      </c>
      <c r="M47" s="826">
        <v>0.61499999999999999</v>
      </c>
      <c r="N47" s="299">
        <v>1.3888888888888889E-3</v>
      </c>
    </row>
    <row r="48" spans="1:14" ht="31.5" x14ac:dyDescent="0.5">
      <c r="A48" s="541" t="s">
        <v>113</v>
      </c>
      <c r="B48" s="820">
        <f t="shared" si="0"/>
        <v>6.9444444444444198E-4</v>
      </c>
      <c r="C48" s="836">
        <v>0.45400000000000001</v>
      </c>
      <c r="D48" s="801">
        <v>0.43125000000000002</v>
      </c>
      <c r="E48" s="1039">
        <v>0.52152777777777781</v>
      </c>
      <c r="F48" s="802">
        <v>0.68125000000000002</v>
      </c>
      <c r="G48" s="195"/>
      <c r="H48" s="195"/>
      <c r="I48" s="754" t="s">
        <v>24</v>
      </c>
      <c r="J48" s="801">
        <v>0.46736111111111112</v>
      </c>
      <c r="K48" s="967">
        <v>0.55763888888888891</v>
      </c>
      <c r="L48" s="802">
        <v>0.71388888888888891</v>
      </c>
      <c r="M48" s="826">
        <v>0.35099999999999998</v>
      </c>
      <c r="N48" s="299">
        <v>6.9444444444444447E-4</v>
      </c>
    </row>
    <row r="49" spans="1:21" ht="31.5" x14ac:dyDescent="0.5">
      <c r="A49" s="540" t="s">
        <v>112</v>
      </c>
      <c r="B49" s="820">
        <f t="shared" si="0"/>
        <v>6.9444444444444198E-4</v>
      </c>
      <c r="C49" s="836">
        <v>0.54900000000000004</v>
      </c>
      <c r="D49" s="803">
        <v>0.43194444444444446</v>
      </c>
      <c r="E49" s="1040">
        <v>0.52222222222222225</v>
      </c>
      <c r="F49" s="804">
        <v>0.68194444444444446</v>
      </c>
      <c r="G49" s="195"/>
      <c r="H49" s="195"/>
      <c r="I49" s="753" t="s">
        <v>23</v>
      </c>
      <c r="J49" s="803">
        <v>0.46805555555555556</v>
      </c>
      <c r="K49" s="966">
        <v>0.55833333333333335</v>
      </c>
      <c r="L49" s="804">
        <v>0.71458333333333335</v>
      </c>
      <c r="M49" s="826">
        <v>0.36299999999999999</v>
      </c>
      <c r="N49" s="299">
        <v>6.9444444444444447E-4</v>
      </c>
    </row>
    <row r="50" spans="1:21" ht="31.5" x14ac:dyDescent="0.5">
      <c r="A50" s="541" t="s">
        <v>111</v>
      </c>
      <c r="B50" s="820">
        <f t="shared" si="0"/>
        <v>0</v>
      </c>
      <c r="C50" s="836">
        <v>0.47099999999999997</v>
      </c>
      <c r="D50" s="801">
        <v>0.43194444444444446</v>
      </c>
      <c r="E50" s="1039">
        <v>0.52222222222222225</v>
      </c>
      <c r="F50" s="802">
        <v>0.68194444444444446</v>
      </c>
      <c r="G50" s="195"/>
      <c r="H50" s="195"/>
      <c r="I50" s="753" t="s">
        <v>36</v>
      </c>
      <c r="J50" s="801">
        <v>0.46944444444444444</v>
      </c>
      <c r="K50" s="967">
        <v>0.55972222222222223</v>
      </c>
      <c r="L50" s="802">
        <v>0.71597222222222223</v>
      </c>
      <c r="M50" s="826">
        <v>1.06</v>
      </c>
      <c r="N50" s="299">
        <v>2.0833333333333333E-3</v>
      </c>
    </row>
    <row r="51" spans="1:21" ht="31.5" x14ac:dyDescent="0.5">
      <c r="A51" s="540" t="s">
        <v>110</v>
      </c>
      <c r="B51" s="820">
        <f t="shared" si="0"/>
        <v>1.388888888888884E-3</v>
      </c>
      <c r="C51" s="836">
        <v>1.32</v>
      </c>
      <c r="D51" s="803">
        <v>0.43333333333333335</v>
      </c>
      <c r="E51" s="1040">
        <v>0.52361111111111114</v>
      </c>
      <c r="F51" s="804">
        <v>0.68333333333333335</v>
      </c>
      <c r="G51" s="195"/>
      <c r="H51" s="195"/>
      <c r="I51" s="754" t="s">
        <v>20</v>
      </c>
      <c r="J51" s="803">
        <v>0.47083333333333333</v>
      </c>
      <c r="K51" s="966">
        <v>0.56111111111111112</v>
      </c>
      <c r="L51" s="804">
        <v>0.71736111111111112</v>
      </c>
      <c r="M51" s="826">
        <v>0.69899999999999995</v>
      </c>
      <c r="N51" s="299">
        <v>1.3888888888888889E-3</v>
      </c>
    </row>
    <row r="52" spans="1:21" ht="31.5" x14ac:dyDescent="0.5">
      <c r="A52" s="541" t="s">
        <v>109</v>
      </c>
      <c r="B52" s="820">
        <f t="shared" si="0"/>
        <v>1.388888888888884E-3</v>
      </c>
      <c r="C52" s="836">
        <v>0.433</v>
      </c>
      <c r="D52" s="801">
        <v>0.43472222222222223</v>
      </c>
      <c r="E52" s="1039">
        <v>0.52500000000000002</v>
      </c>
      <c r="F52" s="802">
        <v>0.68472222222222223</v>
      </c>
      <c r="G52" s="195"/>
      <c r="H52" s="195"/>
      <c r="I52" s="753" t="s">
        <v>19</v>
      </c>
      <c r="J52" s="801">
        <v>0.47222222222222221</v>
      </c>
      <c r="K52" s="967">
        <v>0.5625</v>
      </c>
      <c r="L52" s="802">
        <v>0.71875</v>
      </c>
      <c r="M52" s="826">
        <v>0.376</v>
      </c>
      <c r="N52" s="299">
        <v>1.3888888888888889E-3</v>
      </c>
    </row>
    <row r="53" spans="1:21" ht="31.5" x14ac:dyDescent="0.5">
      <c r="A53" s="540" t="s">
        <v>108</v>
      </c>
      <c r="B53" s="820">
        <f t="shared" si="0"/>
        <v>6.9444444444444198E-4</v>
      </c>
      <c r="C53" s="836">
        <v>0.63100000000000001</v>
      </c>
      <c r="D53" s="803">
        <v>0.43541666666666667</v>
      </c>
      <c r="E53" s="1040">
        <v>0.52569444444444446</v>
      </c>
      <c r="F53" s="804">
        <v>0.68541666666666667</v>
      </c>
      <c r="G53" s="195"/>
      <c r="H53" s="195"/>
      <c r="I53" s="754" t="s">
        <v>18</v>
      </c>
      <c r="J53" s="803">
        <v>0.47291666666666665</v>
      </c>
      <c r="K53" s="966">
        <v>0.56319444444444444</v>
      </c>
      <c r="L53" s="804">
        <v>0.71944444444444444</v>
      </c>
      <c r="M53" s="826">
        <v>0.34499999999999997</v>
      </c>
      <c r="N53" s="299">
        <v>6.9444444444444447E-4</v>
      </c>
    </row>
    <row r="54" spans="1:21" ht="31.5" x14ac:dyDescent="0.5">
      <c r="A54" s="541" t="s">
        <v>107</v>
      </c>
      <c r="B54" s="820">
        <f t="shared" si="0"/>
        <v>6.9444444444444198E-4</v>
      </c>
      <c r="C54" s="836">
        <v>0.58599999999999997</v>
      </c>
      <c r="D54" s="801">
        <v>0.43611111111111112</v>
      </c>
      <c r="E54" s="1039">
        <v>0.52638888888888891</v>
      </c>
      <c r="F54" s="802">
        <v>0.68611111111111112</v>
      </c>
      <c r="G54" s="195"/>
      <c r="H54" s="195"/>
      <c r="I54" s="755" t="s">
        <v>16</v>
      </c>
      <c r="J54" s="807">
        <v>0.47430555555555554</v>
      </c>
      <c r="K54" s="1036">
        <v>0.56458333333333333</v>
      </c>
      <c r="L54" s="808">
        <v>0.72083333333333333</v>
      </c>
      <c r="M54" s="827">
        <v>0.34799999999999998</v>
      </c>
      <c r="N54" s="300">
        <v>1.3888888888888889E-3</v>
      </c>
    </row>
    <row r="55" spans="1:21" ht="31.5" x14ac:dyDescent="0.5">
      <c r="A55" s="542" t="s">
        <v>106</v>
      </c>
      <c r="B55" s="820">
        <f t="shared" si="0"/>
        <v>1.388888888888884E-3</v>
      </c>
      <c r="C55" s="837">
        <v>0.251</v>
      </c>
      <c r="D55" s="841">
        <v>0.4375</v>
      </c>
      <c r="E55" s="1424">
        <v>0.52777777777777779</v>
      </c>
      <c r="F55" s="1425">
        <v>0.6875</v>
      </c>
      <c r="G55" s="195"/>
      <c r="H55" s="195"/>
      <c r="I55" s="543"/>
      <c r="J55" s="413">
        <f>J54-J19</f>
        <v>3.3333333333333326E-2</v>
      </c>
      <c r="K55" s="413">
        <f t="shared" ref="K55:L55" si="1">K54-K19</f>
        <v>3.3333333333333326E-2</v>
      </c>
      <c r="L55" s="413">
        <f t="shared" si="1"/>
        <v>3.3333333333333326E-2</v>
      </c>
      <c r="M55" s="828">
        <v>21.5</v>
      </c>
      <c r="N55" s="329" t="s">
        <v>38</v>
      </c>
    </row>
    <row r="56" spans="1:21" ht="28.5" x14ac:dyDescent="0.45">
      <c r="A56" s="539"/>
      <c r="B56" s="353" t="s">
        <v>38</v>
      </c>
      <c r="C56" s="838">
        <v>22</v>
      </c>
      <c r="D56" s="1422">
        <f>D55-D19</f>
        <v>3.472222222222221E-2</v>
      </c>
      <c r="E56" s="1716">
        <f>E55-E19</f>
        <v>3.472222222222221E-2</v>
      </c>
      <c r="F56" s="1423">
        <f>F55-F19</f>
        <v>3.472222222222221E-2</v>
      </c>
      <c r="G56" s="18"/>
      <c r="H56" s="18"/>
      <c r="J56" s="19"/>
    </row>
    <row r="57" spans="1:21" ht="26.25" x14ac:dyDescent="0.4">
      <c r="A57" s="8"/>
      <c r="B57" s="114"/>
      <c r="C57" s="114"/>
      <c r="E57" s="1654"/>
    </row>
    <row r="58" spans="1:21" ht="26.25" x14ac:dyDescent="0.25">
      <c r="A58" s="8"/>
      <c r="B58" s="114"/>
      <c r="C58" s="114"/>
      <c r="D58" s="424">
        <v>22</v>
      </c>
      <c r="E58" s="1710">
        <v>22</v>
      </c>
      <c r="F58" s="424">
        <v>22</v>
      </c>
      <c r="G58" s="409"/>
      <c r="H58" s="409"/>
      <c r="I58" s="409"/>
      <c r="J58" s="407">
        <v>21.5</v>
      </c>
      <c r="K58" s="407">
        <v>21.5</v>
      </c>
      <c r="L58" s="407">
        <v>21.5</v>
      </c>
      <c r="M58" s="408">
        <f>SUM(D58:L58)</f>
        <v>130.5</v>
      </c>
    </row>
    <row r="59" spans="1:21" ht="26.25" x14ac:dyDescent="0.4">
      <c r="E59" s="1654"/>
      <c r="J59" s="19"/>
      <c r="K59" s="19"/>
      <c r="L59" s="19"/>
      <c r="M59" s="191"/>
    </row>
    <row r="60" spans="1:21" ht="26.25" x14ac:dyDescent="0.4">
      <c r="A60" s="182" t="s">
        <v>39</v>
      </c>
      <c r="B60" s="183"/>
      <c r="C60" s="849"/>
      <c r="D60" s="373"/>
      <c r="E60" s="1689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60"/>
      <c r="Q60" s="197" t="s">
        <v>40</v>
      </c>
      <c r="R60" s="197"/>
      <c r="S60" s="183"/>
      <c r="T60" s="186"/>
      <c r="U60" s="49"/>
    </row>
    <row r="61" spans="1:21" ht="26.25" x14ac:dyDescent="0.4">
      <c r="A61" s="30" t="s">
        <v>41</v>
      </c>
      <c r="B61" s="30"/>
      <c r="C61" s="849"/>
      <c r="D61" s="303"/>
      <c r="E61" s="1689"/>
      <c r="F61" s="62"/>
      <c r="G61" s="30"/>
      <c r="H61" s="30"/>
      <c r="I61" s="30"/>
      <c r="J61" s="30"/>
      <c r="K61" s="30"/>
      <c r="L61" s="30"/>
      <c r="M61" s="30"/>
      <c r="N61" s="30"/>
      <c r="O61" s="30"/>
      <c r="P61" s="60"/>
      <c r="Q61" s="198" t="s">
        <v>42</v>
      </c>
      <c r="R61" s="198"/>
      <c r="S61" s="30"/>
      <c r="T61" s="186"/>
      <c r="U61" s="49"/>
    </row>
    <row r="62" spans="1:21" ht="18.75" x14ac:dyDescent="0.3">
      <c r="A62" s="30" t="s">
        <v>43</v>
      </c>
      <c r="B62" s="182"/>
      <c r="C62" s="849"/>
      <c r="D62" s="303"/>
      <c r="E62" s="62"/>
      <c r="F62" s="62"/>
      <c r="G62" s="182"/>
      <c r="H62" s="182"/>
      <c r="I62" s="182"/>
      <c r="J62" s="182"/>
      <c r="K62" s="182"/>
      <c r="L62" s="182"/>
      <c r="M62" s="182"/>
      <c r="N62" s="182"/>
      <c r="O62" s="182"/>
      <c r="P62" s="60"/>
      <c r="Q62" s="198" t="s">
        <v>44</v>
      </c>
      <c r="R62" s="198"/>
      <c r="S62" s="30"/>
      <c r="T62" s="186"/>
      <c r="U62" s="49"/>
    </row>
    <row r="63" spans="1:21" ht="18.75" x14ac:dyDescent="0.3">
      <c r="A63" s="30" t="s">
        <v>45</v>
      </c>
      <c r="B63" s="182"/>
      <c r="C63" s="849"/>
      <c r="D63" s="303"/>
      <c r="E63" s="62"/>
      <c r="F63" s="62"/>
      <c r="G63" s="182"/>
      <c r="H63" s="182"/>
      <c r="I63" s="182"/>
      <c r="J63" s="182"/>
      <c r="K63" s="182"/>
      <c r="L63" s="182"/>
      <c r="M63" s="182"/>
      <c r="N63" s="182"/>
      <c r="O63" s="182"/>
      <c r="P63" s="60"/>
      <c r="Q63" s="199" t="s">
        <v>46</v>
      </c>
      <c r="R63" s="199"/>
      <c r="S63" s="30"/>
      <c r="T63" s="186"/>
      <c r="U63" s="49"/>
    </row>
    <row r="64" spans="1:21" x14ac:dyDescent="0.25">
      <c r="B64"/>
      <c r="C64" s="870"/>
      <c r="D64" s="330"/>
      <c r="M64"/>
    </row>
    <row r="65" spans="2:13" x14ac:dyDescent="0.25">
      <c r="B65"/>
      <c r="C65" s="870"/>
      <c r="D65" s="330"/>
      <c r="M65"/>
    </row>
  </sheetData>
  <mergeCells count="7">
    <mergeCell ref="A9:P9"/>
    <mergeCell ref="A8:N8"/>
    <mergeCell ref="M17:N18"/>
    <mergeCell ref="B17:C18"/>
    <mergeCell ref="A11:N11"/>
    <mergeCell ref="J17:L18"/>
    <mergeCell ref="D17:F18"/>
  </mergeCells>
  <pageMargins left="0.7" right="0.7" top="0.75" bottom="0.75" header="0.3" footer="0.3"/>
  <pageSetup paperSize="9" scale="3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27A2-6320-43AB-8BFA-4A2D71095D68}">
  <sheetPr>
    <tabColor theme="0"/>
  </sheetPr>
  <dimension ref="A1:R61"/>
  <sheetViews>
    <sheetView topLeftCell="A20" zoomScale="40" zoomScaleNormal="40" workbookViewId="0">
      <selection activeCell="X41" sqref="X41"/>
    </sheetView>
  </sheetViews>
  <sheetFormatPr defaultRowHeight="15" x14ac:dyDescent="0.25"/>
  <cols>
    <col min="1" max="1" width="34.28515625" customWidth="1"/>
    <col min="4" max="5" width="13.5703125" customWidth="1"/>
    <col min="6" max="6" width="10.5703125" bestFit="1" customWidth="1"/>
    <col min="8" max="8" width="11.140625" customWidth="1"/>
    <col min="9" max="9" width="40.7109375" customWidth="1"/>
    <col min="10" max="10" width="9.7109375" customWidth="1"/>
    <col min="11" max="11" width="12.140625" customWidth="1"/>
    <col min="12" max="12" width="11.85546875" customWidth="1"/>
    <col min="13" max="13" width="8.7109375" customWidth="1"/>
    <col min="14" max="14" width="6.85546875" customWidth="1"/>
  </cols>
  <sheetData>
    <row r="1" spans="1:18" ht="21" x14ac:dyDescent="0.35">
      <c r="A1" s="1607" t="s">
        <v>0</v>
      </c>
      <c r="B1" s="1639"/>
      <c r="C1" s="1640"/>
      <c r="D1" s="1607"/>
      <c r="E1" s="1607"/>
      <c r="F1" s="1607"/>
      <c r="G1" s="1607"/>
      <c r="H1" s="1607"/>
      <c r="I1" s="1621"/>
      <c r="J1" s="1621"/>
      <c r="K1" s="1607"/>
      <c r="L1" s="1607"/>
      <c r="M1" s="1623"/>
      <c r="N1" s="1607"/>
      <c r="O1" s="1608" t="s">
        <v>1</v>
      </c>
      <c r="P1" s="1614"/>
      <c r="Q1" s="1614"/>
      <c r="R1" s="1614"/>
    </row>
    <row r="2" spans="1:18" ht="21" x14ac:dyDescent="0.35">
      <c r="A2" s="1607" t="s">
        <v>2</v>
      </c>
      <c r="B2" s="1639"/>
      <c r="C2" s="1640"/>
      <c r="D2" s="1607"/>
      <c r="E2" s="1607"/>
      <c r="F2" s="1607"/>
      <c r="G2" s="1607"/>
      <c r="H2" s="1607"/>
      <c r="I2" s="1621"/>
      <c r="J2" s="1621"/>
      <c r="K2" s="1607"/>
      <c r="L2" s="1607"/>
      <c r="M2" s="1623"/>
      <c r="N2" s="1608" t="s">
        <v>3</v>
      </c>
      <c r="O2" s="1608"/>
      <c r="P2" s="1614"/>
      <c r="Q2" s="1614"/>
      <c r="R2" s="1614"/>
    </row>
    <row r="3" spans="1:18" ht="21" x14ac:dyDescent="0.35">
      <c r="A3" s="1607" t="s">
        <v>4</v>
      </c>
      <c r="B3" s="1639"/>
      <c r="C3" s="1640"/>
      <c r="D3" s="1607"/>
      <c r="E3" s="1607"/>
      <c r="F3" s="1607"/>
      <c r="G3" s="1607"/>
      <c r="H3" s="1607"/>
      <c r="I3" s="1621"/>
      <c r="J3" s="1621"/>
      <c r="K3" s="1607"/>
      <c r="L3" s="1607"/>
      <c r="M3" s="1623"/>
      <c r="N3" s="1607"/>
      <c r="O3" s="1612" t="s">
        <v>5</v>
      </c>
      <c r="P3" s="1614"/>
      <c r="Q3" s="1614"/>
      <c r="R3" s="1614"/>
    </row>
    <row r="4" spans="1:18" ht="21" x14ac:dyDescent="0.35">
      <c r="A4" s="52"/>
      <c r="B4" s="1641"/>
      <c r="C4" s="1642"/>
      <c r="D4" s="52"/>
      <c r="E4" s="52"/>
      <c r="F4" s="52"/>
      <c r="G4" s="52"/>
      <c r="H4" s="52"/>
      <c r="I4" s="1621"/>
      <c r="J4" s="1621"/>
      <c r="K4" s="1607"/>
      <c r="L4" s="1607"/>
      <c r="M4" s="1623"/>
      <c r="N4" s="1607"/>
      <c r="O4" s="1608" t="s">
        <v>6</v>
      </c>
      <c r="P4" s="1614"/>
      <c r="Q4" s="1614"/>
      <c r="R4" s="1614"/>
    </row>
    <row r="5" spans="1:18" ht="21" x14ac:dyDescent="0.35">
      <c r="A5" s="52"/>
      <c r="B5" s="1641"/>
      <c r="C5" s="1642"/>
      <c r="D5" s="1631"/>
      <c r="E5" s="1631"/>
      <c r="F5" s="52"/>
      <c r="G5" s="52"/>
      <c r="H5" s="52"/>
      <c r="I5" s="1621"/>
      <c r="J5" s="1621"/>
      <c r="K5" s="52"/>
      <c r="L5" s="52"/>
      <c r="M5" s="1624"/>
      <c r="N5" s="52"/>
      <c r="O5" s="1612" t="s">
        <v>65</v>
      </c>
      <c r="P5" s="1614"/>
      <c r="Q5" s="1614"/>
      <c r="R5" s="1614"/>
    </row>
    <row r="6" spans="1:18" ht="21" x14ac:dyDescent="0.35">
      <c r="A6" s="52"/>
      <c r="B6" s="1641"/>
      <c r="C6" s="1642"/>
      <c r="D6" s="1631"/>
      <c r="E6" s="1631"/>
      <c r="F6" s="52"/>
      <c r="G6" s="52"/>
      <c r="H6" s="52"/>
      <c r="I6" s="1621"/>
      <c r="J6" s="1621"/>
      <c r="K6" s="1612"/>
      <c r="L6" s="1612"/>
      <c r="M6" s="1623"/>
      <c r="N6" s="1612"/>
      <c r="O6" s="1613" t="s">
        <v>8</v>
      </c>
      <c r="P6" s="1614"/>
      <c r="Q6" s="1614"/>
      <c r="R6" s="1614"/>
    </row>
    <row r="7" spans="1:18" ht="18.75" x14ac:dyDescent="0.3">
      <c r="A7" s="49"/>
      <c r="B7" s="816"/>
      <c r="C7" s="830"/>
      <c r="D7" s="38"/>
      <c r="E7" s="38"/>
      <c r="F7" s="49"/>
      <c r="G7" s="49"/>
      <c r="H7" s="49"/>
      <c r="I7" s="190"/>
      <c r="J7" s="190"/>
      <c r="K7" s="34"/>
      <c r="L7" s="34"/>
      <c r="M7" s="821"/>
      <c r="N7" s="34"/>
      <c r="O7" s="35"/>
    </row>
    <row r="8" spans="1:18" ht="27" x14ac:dyDescent="0.25">
      <c r="A8" s="1470" t="s">
        <v>101</v>
      </c>
      <c r="B8" s="1470"/>
      <c r="C8" s="1470"/>
      <c r="D8" s="1470"/>
      <c r="E8" s="1470"/>
      <c r="F8" s="1470"/>
      <c r="G8" s="1470"/>
      <c r="H8" s="1470"/>
      <c r="I8" s="1470"/>
      <c r="J8" s="1470"/>
      <c r="K8" s="1470"/>
      <c r="L8" s="1470"/>
      <c r="M8" s="1470"/>
      <c r="N8" s="1470"/>
      <c r="O8" s="246"/>
    </row>
    <row r="9" spans="1:18" ht="27" x14ac:dyDescent="0.25">
      <c r="A9" s="1521" t="s">
        <v>102</v>
      </c>
      <c r="B9" s="1521"/>
      <c r="C9" s="1521"/>
      <c r="D9" s="1521"/>
      <c r="E9" s="1521"/>
      <c r="F9" s="1521"/>
      <c r="G9" s="1521"/>
      <c r="H9" s="1521"/>
      <c r="I9" s="1521"/>
      <c r="J9" s="1521"/>
      <c r="K9" s="1521"/>
      <c r="L9" s="1521"/>
      <c r="M9" s="1521"/>
      <c r="N9" s="1521"/>
      <c r="O9" s="222"/>
      <c r="P9" s="222"/>
    </row>
    <row r="10" spans="1:18" ht="28.5" x14ac:dyDescent="0.45">
      <c r="A10" s="239"/>
      <c r="B10" s="239"/>
      <c r="C10" s="831"/>
      <c r="D10" s="239"/>
      <c r="E10" s="239"/>
      <c r="F10" s="239"/>
      <c r="G10" s="239"/>
      <c r="H10" s="239"/>
      <c r="I10" s="239"/>
      <c r="J10" s="239"/>
      <c r="K10" s="244"/>
      <c r="L10" s="244"/>
      <c r="M10" s="822"/>
      <c r="N10" s="243"/>
    </row>
    <row r="11" spans="1:18" ht="27" x14ac:dyDescent="0.25">
      <c r="A11" s="1470" t="s">
        <v>12</v>
      </c>
      <c r="B11" s="1470"/>
      <c r="C11" s="1470"/>
      <c r="D11" s="1470"/>
      <c r="E11" s="1470"/>
      <c r="F11" s="1470"/>
      <c r="G11" s="1470"/>
      <c r="H11" s="1470"/>
      <c r="I11" s="1470"/>
      <c r="J11" s="1470"/>
      <c r="K11" s="1470"/>
      <c r="L11" s="1470"/>
      <c r="M11" s="823"/>
      <c r="N11" s="246"/>
      <c r="O11" s="246"/>
    </row>
    <row r="12" spans="1:18" ht="15.75" x14ac:dyDescent="0.25">
      <c r="B12" s="201"/>
      <c r="C12" s="330"/>
      <c r="D12" s="9"/>
      <c r="E12" s="9"/>
      <c r="F12" s="11"/>
      <c r="G12" s="11"/>
      <c r="H12" s="11"/>
      <c r="I12" s="11"/>
      <c r="J12" s="67"/>
      <c r="M12" s="330"/>
    </row>
    <row r="13" spans="1:18" ht="21" x14ac:dyDescent="0.35">
      <c r="A13" s="51" t="s">
        <v>11</v>
      </c>
      <c r="B13" s="817"/>
      <c r="C13" s="817"/>
      <c r="D13" s="11"/>
      <c r="E13" s="11"/>
      <c r="F13" s="11"/>
      <c r="G13" s="11"/>
      <c r="H13" s="11"/>
      <c r="I13" s="11"/>
      <c r="J13" s="67"/>
      <c r="M13" s="330"/>
    </row>
    <row r="14" spans="1:18" ht="18.75" x14ac:dyDescent="0.3">
      <c r="A14" s="49"/>
      <c r="B14" s="816"/>
      <c r="C14" s="830"/>
      <c r="D14" s="11"/>
      <c r="E14" s="11"/>
      <c r="F14" s="68"/>
      <c r="G14" s="68"/>
      <c r="H14" s="68"/>
      <c r="I14" s="68"/>
      <c r="J14" s="68"/>
      <c r="K14" s="25"/>
      <c r="L14" s="25"/>
      <c r="M14" s="782"/>
    </row>
    <row r="15" spans="1:18" ht="22.5" x14ac:dyDescent="0.3">
      <c r="A15" s="45" t="s">
        <v>47</v>
      </c>
      <c r="B15" s="37"/>
      <c r="C15" s="37"/>
      <c r="E15" s="11"/>
      <c r="F15" s="28"/>
      <c r="G15" s="28"/>
      <c r="H15" s="28"/>
      <c r="I15" s="68"/>
      <c r="J15" s="68"/>
      <c r="K15" s="74"/>
      <c r="L15" s="74"/>
      <c r="M15" s="824"/>
    </row>
    <row r="18" spans="1:14" ht="24" customHeight="1" x14ac:dyDescent="0.25">
      <c r="A18" s="721"/>
      <c r="B18" s="1549" t="s">
        <v>105</v>
      </c>
      <c r="C18" s="1550"/>
      <c r="D18" s="1531" t="s">
        <v>104</v>
      </c>
      <c r="E18" s="1529"/>
      <c r="F18" s="1530"/>
      <c r="G18" s="24"/>
      <c r="H18" s="24"/>
      <c r="J18" s="1540" t="s">
        <v>15</v>
      </c>
      <c r="K18" s="1541"/>
      <c r="L18" s="1542"/>
      <c r="M18" s="1549" t="s">
        <v>105</v>
      </c>
      <c r="N18" s="1553"/>
    </row>
    <row r="19" spans="1:14" ht="24" customHeight="1" x14ac:dyDescent="0.25">
      <c r="A19" s="722"/>
      <c r="B19" s="1551"/>
      <c r="C19" s="1552"/>
      <c r="D19" s="1555"/>
      <c r="E19" s="1556"/>
      <c r="F19" s="1557"/>
      <c r="G19" s="194"/>
      <c r="H19" s="194"/>
      <c r="I19" s="20"/>
      <c r="J19" s="1558"/>
      <c r="K19" s="1559"/>
      <c r="L19" s="1560"/>
      <c r="M19" s="1551"/>
      <c r="N19" s="1554"/>
    </row>
    <row r="20" spans="1:14" ht="31.5" x14ac:dyDescent="0.5">
      <c r="A20" s="720" t="s">
        <v>16</v>
      </c>
      <c r="B20" s="819">
        <v>0</v>
      </c>
      <c r="C20" s="832">
        <v>0</v>
      </c>
      <c r="D20" s="1238">
        <v>0.40277777777777779</v>
      </c>
      <c r="E20" s="974">
        <v>0.49305555555555558</v>
      </c>
      <c r="F20" s="1239">
        <v>0.65972222222222221</v>
      </c>
      <c r="G20" s="684"/>
      <c r="H20" s="74"/>
      <c r="I20" s="752" t="s">
        <v>106</v>
      </c>
      <c r="J20" s="1240">
        <v>0.44097222222222221</v>
      </c>
      <c r="K20" s="1241">
        <v>0.53819444444444442</v>
      </c>
      <c r="L20" s="1242">
        <v>0.70486111111111116</v>
      </c>
      <c r="M20" s="825">
        <v>0</v>
      </c>
      <c r="N20" s="298"/>
    </row>
    <row r="21" spans="1:14" ht="31.5" x14ac:dyDescent="0.5">
      <c r="A21" s="540" t="s">
        <v>18</v>
      </c>
      <c r="B21" s="820">
        <f>SUM(D21-D20)</f>
        <v>6.9444444444444198E-4</v>
      </c>
      <c r="C21" s="833">
        <v>0.30099999999999999</v>
      </c>
      <c r="D21" s="761">
        <v>0.40347222222222223</v>
      </c>
      <c r="E21" s="967">
        <v>0.49375000000000002</v>
      </c>
      <c r="F21" s="762">
        <v>0.66041666666666665</v>
      </c>
      <c r="G21" s="683"/>
      <c r="H21" s="195"/>
      <c r="I21" s="754" t="s">
        <v>107</v>
      </c>
      <c r="J21" s="1243">
        <v>0.44166666666666665</v>
      </c>
      <c r="K21" s="1244">
        <v>0.53888888888888886</v>
      </c>
      <c r="L21" s="1245">
        <v>0.7055555555555556</v>
      </c>
      <c r="M21" s="825">
        <v>0.252</v>
      </c>
      <c r="N21" s="299">
        <v>6.9444444444444447E-4</v>
      </c>
    </row>
    <row r="22" spans="1:14" ht="31.5" x14ac:dyDescent="0.5">
      <c r="A22" s="541" t="s">
        <v>19</v>
      </c>
      <c r="B22" s="820">
        <f t="shared" ref="B22:B56" si="0">SUM(D22-D21)</f>
        <v>1.388888888888884E-3</v>
      </c>
      <c r="C22" s="834">
        <v>0.433</v>
      </c>
      <c r="D22" s="763">
        <v>0.40486111111111112</v>
      </c>
      <c r="E22" s="966">
        <v>0.49513888888888891</v>
      </c>
      <c r="F22" s="764">
        <v>0.66180555555555554</v>
      </c>
      <c r="G22" s="684"/>
      <c r="H22" s="195"/>
      <c r="I22" s="753" t="s">
        <v>108</v>
      </c>
      <c r="J22" s="1246">
        <v>0.44236111111111109</v>
      </c>
      <c r="K22" s="1247">
        <v>0.5395833333333333</v>
      </c>
      <c r="L22" s="1248">
        <v>0.70625000000000004</v>
      </c>
      <c r="M22" s="825">
        <v>0.57499999999999996</v>
      </c>
      <c r="N22" s="299">
        <v>6.9444444444444447E-4</v>
      </c>
    </row>
    <row r="23" spans="1:14" ht="31.5" x14ac:dyDescent="0.5">
      <c r="A23" s="540" t="s">
        <v>20</v>
      </c>
      <c r="B23" s="820">
        <f t="shared" si="0"/>
        <v>1.388888888888884E-3</v>
      </c>
      <c r="C23" s="834">
        <v>0.432</v>
      </c>
      <c r="D23" s="761">
        <v>0.40625</v>
      </c>
      <c r="E23" s="967">
        <v>0.49652777777777779</v>
      </c>
      <c r="F23" s="762">
        <v>0.66319444444444442</v>
      </c>
      <c r="G23" s="683"/>
      <c r="H23" s="195"/>
      <c r="I23" s="754" t="s">
        <v>109</v>
      </c>
      <c r="J23" s="1243">
        <v>0.44374999999999998</v>
      </c>
      <c r="K23" s="1244">
        <v>0.54097222222222219</v>
      </c>
      <c r="L23" s="1245">
        <v>0.70763888888888893</v>
      </c>
      <c r="M23" s="825">
        <v>0.63800000000000001</v>
      </c>
      <c r="N23" s="299">
        <v>1.3888888888888889E-3</v>
      </c>
    </row>
    <row r="24" spans="1:14" ht="31.5" x14ac:dyDescent="0.5">
      <c r="A24" s="541" t="s">
        <v>21</v>
      </c>
      <c r="B24" s="820">
        <f t="shared" si="0"/>
        <v>6.9444444444444198E-4</v>
      </c>
      <c r="C24" s="834">
        <v>0.36299999999999999</v>
      </c>
      <c r="D24" s="763">
        <v>0.40694444444444444</v>
      </c>
      <c r="E24" s="966">
        <v>0.49722222222222223</v>
      </c>
      <c r="F24" s="764">
        <v>0.66388888888888886</v>
      </c>
      <c r="G24" s="684"/>
      <c r="H24" s="195"/>
      <c r="I24" s="753" t="s">
        <v>110</v>
      </c>
      <c r="J24" s="1246">
        <v>0.44513888888888886</v>
      </c>
      <c r="K24" s="1247">
        <v>0.54236111111111107</v>
      </c>
      <c r="L24" s="1248">
        <v>0.70902777777777781</v>
      </c>
      <c r="M24" s="825">
        <v>0.42799999999999999</v>
      </c>
      <c r="N24" s="299">
        <v>1.3888888888888889E-3</v>
      </c>
    </row>
    <row r="25" spans="1:14" ht="31.5" x14ac:dyDescent="0.5">
      <c r="A25" s="541" t="s">
        <v>23</v>
      </c>
      <c r="B25" s="820">
        <f t="shared" si="0"/>
        <v>2.0833333333333259E-3</v>
      </c>
      <c r="C25" s="834">
        <v>1.18</v>
      </c>
      <c r="D25" s="761">
        <v>0.40902777777777777</v>
      </c>
      <c r="E25" s="967">
        <v>0.49930555555555556</v>
      </c>
      <c r="F25" s="762">
        <v>0.66597222222222219</v>
      </c>
      <c r="G25" s="683"/>
      <c r="H25" s="195"/>
      <c r="I25" s="754" t="s">
        <v>111</v>
      </c>
      <c r="J25" s="1243">
        <v>0.4465277777777778</v>
      </c>
      <c r="K25" s="1244">
        <v>0.54374999999999996</v>
      </c>
      <c r="L25" s="1245">
        <v>0.7104166666666667</v>
      </c>
      <c r="M25" s="825">
        <v>1.28</v>
      </c>
      <c r="N25" s="299">
        <v>1.3888888888888889E-3</v>
      </c>
    </row>
    <row r="26" spans="1:14" ht="31.5" x14ac:dyDescent="0.5">
      <c r="A26" s="540" t="s">
        <v>24</v>
      </c>
      <c r="B26" s="820">
        <f t="shared" si="0"/>
        <v>1.388888888888884E-3</v>
      </c>
      <c r="C26" s="834">
        <v>0.45300000000000001</v>
      </c>
      <c r="D26" s="763">
        <v>0.41041666666666665</v>
      </c>
      <c r="E26" s="966">
        <v>0.50069444444444444</v>
      </c>
      <c r="F26" s="764">
        <v>0.66736111111111107</v>
      </c>
      <c r="G26" s="684"/>
      <c r="H26" s="195"/>
      <c r="I26" s="753" t="s">
        <v>112</v>
      </c>
      <c r="J26" s="1246">
        <v>0.4465277777777778</v>
      </c>
      <c r="K26" s="1247">
        <v>0.54374999999999996</v>
      </c>
      <c r="L26" s="1248">
        <v>0.7104166666666667</v>
      </c>
      <c r="M26" s="825">
        <v>0.47599999999999998</v>
      </c>
      <c r="N26" s="299">
        <v>6.9444444444444447E-4</v>
      </c>
    </row>
    <row r="27" spans="1:14" ht="31.5" x14ac:dyDescent="0.5">
      <c r="A27" s="541" t="s">
        <v>25</v>
      </c>
      <c r="B27" s="820">
        <f t="shared" si="0"/>
        <v>6.9444444444444198E-4</v>
      </c>
      <c r="C27" s="834">
        <v>0.45200000000000001</v>
      </c>
      <c r="D27" s="761">
        <v>0.41111111111111109</v>
      </c>
      <c r="E27" s="967">
        <v>0.50138888888888888</v>
      </c>
      <c r="F27" s="762">
        <v>0.66805555555555551</v>
      </c>
      <c r="G27" s="683"/>
      <c r="H27" s="195"/>
      <c r="I27" s="754" t="s">
        <v>113</v>
      </c>
      <c r="J27" s="1243">
        <v>0.44722222222222224</v>
      </c>
      <c r="K27" s="1244">
        <v>0.5444444444444444</v>
      </c>
      <c r="L27" s="1245">
        <v>0.71111111111111114</v>
      </c>
      <c r="M27" s="825">
        <v>0.71</v>
      </c>
      <c r="N27" s="299">
        <v>6.9444444444444447E-4</v>
      </c>
    </row>
    <row r="28" spans="1:14" ht="31.5" x14ac:dyDescent="0.5">
      <c r="A28" s="540" t="s">
        <v>26</v>
      </c>
      <c r="B28" s="820">
        <f t="shared" si="0"/>
        <v>2.0833333333333259E-3</v>
      </c>
      <c r="C28" s="834">
        <v>0.621</v>
      </c>
      <c r="D28" s="763">
        <v>0.41319444444444442</v>
      </c>
      <c r="E28" s="966">
        <v>0.50347222222222221</v>
      </c>
      <c r="F28" s="764">
        <v>0.67013888888888884</v>
      </c>
      <c r="G28" s="684"/>
      <c r="H28" s="195"/>
      <c r="I28" s="753" t="s">
        <v>114</v>
      </c>
      <c r="J28" s="1246">
        <v>0.44791666666666669</v>
      </c>
      <c r="K28" s="1247">
        <v>0.54513888888888884</v>
      </c>
      <c r="L28" s="1248">
        <v>0.71180555555555558</v>
      </c>
      <c r="M28" s="825">
        <v>0.35299999999999998</v>
      </c>
      <c r="N28" s="299">
        <v>6.9444444444444447E-4</v>
      </c>
    </row>
    <row r="29" spans="1:14" ht="31.5" x14ac:dyDescent="0.5">
      <c r="A29" s="541" t="s">
        <v>27</v>
      </c>
      <c r="B29" s="820">
        <f t="shared" si="0"/>
        <v>1.3888888888889395E-3</v>
      </c>
      <c r="C29" s="834">
        <v>0.63900000000000001</v>
      </c>
      <c r="D29" s="761">
        <v>0.41458333333333336</v>
      </c>
      <c r="E29" s="967">
        <v>0.50486111111111109</v>
      </c>
      <c r="F29" s="762">
        <v>0.67152777777777772</v>
      </c>
      <c r="G29" s="683"/>
      <c r="H29" s="195"/>
      <c r="I29" s="754" t="s">
        <v>115</v>
      </c>
      <c r="J29" s="1243">
        <v>0.44861111111111113</v>
      </c>
      <c r="K29" s="1244">
        <v>0.54583333333333328</v>
      </c>
      <c r="L29" s="1245">
        <v>0.71250000000000002</v>
      </c>
      <c r="M29" s="825">
        <v>0.47499999999999998</v>
      </c>
      <c r="N29" s="299">
        <v>6.9444444444444447E-4</v>
      </c>
    </row>
    <row r="30" spans="1:14" ht="31.5" x14ac:dyDescent="0.5">
      <c r="A30" s="540" t="s">
        <v>28</v>
      </c>
      <c r="B30" s="820">
        <f t="shared" si="0"/>
        <v>1.388888888888884E-3</v>
      </c>
      <c r="C30" s="834">
        <v>0.78500000000000003</v>
      </c>
      <c r="D30" s="763">
        <v>0.41597222222222224</v>
      </c>
      <c r="E30" s="966">
        <v>0.50624999999999998</v>
      </c>
      <c r="F30" s="764">
        <v>0.67291666666666672</v>
      </c>
      <c r="G30" s="684"/>
      <c r="H30" s="195"/>
      <c r="I30" s="753" t="s">
        <v>84</v>
      </c>
      <c r="J30" s="1246">
        <v>0.45</v>
      </c>
      <c r="K30" s="1247">
        <v>0.54722222222222228</v>
      </c>
      <c r="L30" s="1248">
        <v>0.71388888888888891</v>
      </c>
      <c r="M30" s="825">
        <v>1.3</v>
      </c>
      <c r="N30" s="299">
        <v>1.3888888888888889E-3</v>
      </c>
    </row>
    <row r="31" spans="1:14" ht="31.5" x14ac:dyDescent="0.5">
      <c r="A31" s="541" t="s">
        <v>29</v>
      </c>
      <c r="B31" s="820">
        <f t="shared" si="0"/>
        <v>1.388888888888884E-3</v>
      </c>
      <c r="C31" s="834">
        <v>0.57799999999999996</v>
      </c>
      <c r="D31" s="761">
        <v>0.41736111111111113</v>
      </c>
      <c r="E31" s="967">
        <v>0.50763888888888886</v>
      </c>
      <c r="F31" s="762">
        <v>0.6743055555555556</v>
      </c>
      <c r="G31" s="683"/>
      <c r="H31" s="195"/>
      <c r="I31" s="754" t="s">
        <v>86</v>
      </c>
      <c r="J31" s="1243">
        <v>0.4513888888888889</v>
      </c>
      <c r="K31" s="1244">
        <v>0.54861111111111116</v>
      </c>
      <c r="L31" s="1245">
        <v>0.71527777777777779</v>
      </c>
      <c r="M31" s="825">
        <v>1.4</v>
      </c>
      <c r="N31" s="299">
        <v>1.3888888888888889E-3</v>
      </c>
    </row>
    <row r="32" spans="1:14" ht="31.5" x14ac:dyDescent="0.5">
      <c r="A32" s="540" t="s">
        <v>30</v>
      </c>
      <c r="B32" s="820">
        <f t="shared" si="0"/>
        <v>6.9444444444444198E-4</v>
      </c>
      <c r="C32" s="834">
        <v>0.35099999999999998</v>
      </c>
      <c r="D32" s="763">
        <v>0.41805555555555557</v>
      </c>
      <c r="E32" s="966">
        <v>0.5083333333333333</v>
      </c>
      <c r="F32" s="764">
        <v>0.67500000000000004</v>
      </c>
      <c r="G32" s="684"/>
      <c r="H32" s="195"/>
      <c r="I32" s="753" t="s">
        <v>88</v>
      </c>
      <c r="J32" s="1246">
        <v>0.45208333333333334</v>
      </c>
      <c r="K32" s="1247">
        <v>0.5493055555555556</v>
      </c>
      <c r="L32" s="1248">
        <v>0.71597222222222223</v>
      </c>
      <c r="M32" s="825">
        <v>0.95199999999999996</v>
      </c>
      <c r="N32" s="299">
        <v>6.9444444444444447E-4</v>
      </c>
    </row>
    <row r="33" spans="1:14" ht="31.5" x14ac:dyDescent="0.5">
      <c r="A33" s="541" t="s">
        <v>31</v>
      </c>
      <c r="B33" s="820">
        <f t="shared" si="0"/>
        <v>6.9444444444444198E-4</v>
      </c>
      <c r="C33" s="834">
        <v>0.33700000000000002</v>
      </c>
      <c r="D33" s="761">
        <v>0.41875000000000001</v>
      </c>
      <c r="E33" s="967">
        <v>0.50902777777777775</v>
      </c>
      <c r="F33" s="762">
        <v>0.67569444444444449</v>
      </c>
      <c r="G33" s="683"/>
      <c r="H33" s="195"/>
      <c r="I33" s="754" t="s">
        <v>90</v>
      </c>
      <c r="J33" s="1243">
        <v>0.45208333333333334</v>
      </c>
      <c r="K33" s="1244">
        <v>0.5493055555555556</v>
      </c>
      <c r="L33" s="1245">
        <v>0.71597222222222223</v>
      </c>
      <c r="M33" s="825">
        <v>0.6</v>
      </c>
      <c r="N33" s="299">
        <v>6.9444444444444447E-4</v>
      </c>
    </row>
    <row r="34" spans="1:14" ht="31.5" x14ac:dyDescent="0.5">
      <c r="A34" s="540" t="s">
        <v>32</v>
      </c>
      <c r="B34" s="820">
        <f t="shared" si="0"/>
        <v>6.9444444444444198E-4</v>
      </c>
      <c r="C34" s="834">
        <v>0.25</v>
      </c>
      <c r="D34" s="763">
        <v>0.41944444444444445</v>
      </c>
      <c r="E34" s="966">
        <v>0.50972222222222219</v>
      </c>
      <c r="F34" s="764">
        <v>0.67638888888888893</v>
      </c>
      <c r="G34" s="684"/>
      <c r="H34" s="195"/>
      <c r="I34" s="753" t="s">
        <v>89</v>
      </c>
      <c r="J34" s="1246">
        <v>0.45347222222222222</v>
      </c>
      <c r="K34" s="1247">
        <v>0.55069444444444449</v>
      </c>
      <c r="L34" s="1248">
        <v>0.71736111111111112</v>
      </c>
      <c r="M34" s="825">
        <v>1.1100000000000001</v>
      </c>
      <c r="N34" s="299">
        <v>1.3888888888888889E-3</v>
      </c>
    </row>
    <row r="35" spans="1:14" ht="31.5" x14ac:dyDescent="0.5">
      <c r="A35" s="541" t="s">
        <v>57</v>
      </c>
      <c r="B35" s="820">
        <f t="shared" si="0"/>
        <v>6.9444444444444198E-4</v>
      </c>
      <c r="C35" s="834">
        <v>0.41199999999999998</v>
      </c>
      <c r="D35" s="761">
        <v>0.4201388888888889</v>
      </c>
      <c r="E35" s="967">
        <v>0.51041666666666663</v>
      </c>
      <c r="F35" s="762">
        <v>0.67708333333333337</v>
      </c>
      <c r="G35" s="683"/>
      <c r="H35" s="195"/>
      <c r="I35" s="754" t="s">
        <v>87</v>
      </c>
      <c r="J35" s="1243">
        <v>0.45416666666666666</v>
      </c>
      <c r="K35" s="1244">
        <v>0.55138888888888893</v>
      </c>
      <c r="L35" s="1245">
        <v>0.71805555555555556</v>
      </c>
      <c r="M35" s="825">
        <v>0.629</v>
      </c>
      <c r="N35" s="299">
        <v>6.9444444444444447E-4</v>
      </c>
    </row>
    <row r="36" spans="1:14" ht="31.5" x14ac:dyDescent="0.5">
      <c r="A36" s="540" t="s">
        <v>63</v>
      </c>
      <c r="B36" s="820">
        <f t="shared" si="0"/>
        <v>1.388888888888884E-3</v>
      </c>
      <c r="C36" s="834">
        <v>0.76</v>
      </c>
      <c r="D36" s="763">
        <v>0.42152777777777778</v>
      </c>
      <c r="E36" s="966">
        <v>0.51180555555555551</v>
      </c>
      <c r="F36" s="764">
        <v>0.67847222222222225</v>
      </c>
      <c r="G36" s="684"/>
      <c r="H36" s="195"/>
      <c r="I36" s="753" t="s">
        <v>85</v>
      </c>
      <c r="J36" s="1246">
        <v>0.4548611111111111</v>
      </c>
      <c r="K36" s="1247">
        <v>0.55208333333333337</v>
      </c>
      <c r="L36" s="1248">
        <v>0.71875</v>
      </c>
      <c r="M36" s="825">
        <v>0.64</v>
      </c>
      <c r="N36" s="299">
        <v>6.9444444444444447E-4</v>
      </c>
    </row>
    <row r="37" spans="1:14" ht="31.5" x14ac:dyDescent="0.5">
      <c r="A37" s="541" t="s">
        <v>56</v>
      </c>
      <c r="B37" s="820">
        <f t="shared" si="0"/>
        <v>6.9444444444444198E-4</v>
      </c>
      <c r="C37" s="834">
        <v>0.247</v>
      </c>
      <c r="D37" s="761">
        <v>0.42222222222222222</v>
      </c>
      <c r="E37" s="967">
        <v>0.51249999999999996</v>
      </c>
      <c r="F37" s="762">
        <v>0.6791666666666667</v>
      </c>
      <c r="G37" s="683"/>
      <c r="H37" s="195"/>
      <c r="I37" s="754" t="s">
        <v>54</v>
      </c>
      <c r="J37" s="1243">
        <v>0.45555555555555555</v>
      </c>
      <c r="K37" s="1244">
        <v>0.55277777777777781</v>
      </c>
      <c r="L37" s="1245">
        <v>0.71944444444444444</v>
      </c>
      <c r="M37" s="826">
        <v>0.36899999999999999</v>
      </c>
      <c r="N37" s="299">
        <v>6.9444444444444447E-4</v>
      </c>
    </row>
    <row r="38" spans="1:14" ht="31.5" x14ac:dyDescent="0.5">
      <c r="A38" s="540" t="s">
        <v>55</v>
      </c>
      <c r="B38" s="820">
        <f t="shared" si="0"/>
        <v>2.0833333333333259E-3</v>
      </c>
      <c r="C38" s="834">
        <v>0.6</v>
      </c>
      <c r="D38" s="763">
        <v>0.42430555555555555</v>
      </c>
      <c r="E38" s="966">
        <v>0.51458333333333328</v>
      </c>
      <c r="F38" s="764">
        <v>0.68125000000000002</v>
      </c>
      <c r="G38" s="684"/>
      <c r="H38" s="195"/>
      <c r="I38" s="753" t="s">
        <v>55</v>
      </c>
      <c r="J38" s="1246">
        <v>0.45624999999999999</v>
      </c>
      <c r="K38" s="1247">
        <v>0.55347222222222225</v>
      </c>
      <c r="L38" s="1248">
        <v>0.72013888888888888</v>
      </c>
      <c r="M38" s="826">
        <v>0.441</v>
      </c>
      <c r="N38" s="299">
        <v>6.9444444444444447E-4</v>
      </c>
    </row>
    <row r="39" spans="1:14" ht="31.5" x14ac:dyDescent="0.5">
      <c r="A39" s="541" t="s">
        <v>54</v>
      </c>
      <c r="B39" s="820">
        <f t="shared" si="0"/>
        <v>0</v>
      </c>
      <c r="C39" s="834">
        <v>0.28299999999999997</v>
      </c>
      <c r="D39" s="761">
        <v>0.42430555555555555</v>
      </c>
      <c r="E39" s="967">
        <v>0.51458333333333328</v>
      </c>
      <c r="F39" s="762">
        <v>0.68125000000000002</v>
      </c>
      <c r="G39" s="683"/>
      <c r="H39" s="195"/>
      <c r="I39" s="754" t="s">
        <v>56</v>
      </c>
      <c r="J39" s="1243">
        <v>0.45694444444444443</v>
      </c>
      <c r="K39" s="1244">
        <v>0.5541666666666667</v>
      </c>
      <c r="L39" s="1245">
        <v>0.72083333333333333</v>
      </c>
      <c r="M39" s="826">
        <v>0.41099999999999998</v>
      </c>
      <c r="N39" s="299">
        <v>1.3888888888888889E-3</v>
      </c>
    </row>
    <row r="40" spans="1:14" ht="31.5" x14ac:dyDescent="0.5">
      <c r="A40" s="540" t="s">
        <v>85</v>
      </c>
      <c r="B40" s="820">
        <f t="shared" si="0"/>
        <v>1.388888888888884E-3</v>
      </c>
      <c r="C40" s="834">
        <v>0.58099999999999996</v>
      </c>
      <c r="D40" s="763">
        <v>0.42569444444444443</v>
      </c>
      <c r="E40" s="966">
        <v>0.51597222222222228</v>
      </c>
      <c r="F40" s="764">
        <v>0.68263888888888891</v>
      </c>
      <c r="G40" s="684"/>
      <c r="H40" s="195"/>
      <c r="I40" s="753" t="s">
        <v>57</v>
      </c>
      <c r="J40" s="1246">
        <v>0.45833333333333331</v>
      </c>
      <c r="K40" s="1247">
        <v>0.55555555555555558</v>
      </c>
      <c r="L40" s="1248">
        <v>0.72222222222222221</v>
      </c>
      <c r="M40" s="826">
        <v>0.81399999999999995</v>
      </c>
      <c r="N40" s="299">
        <v>1.3888888888888889E-3</v>
      </c>
    </row>
    <row r="41" spans="1:14" ht="31.5" x14ac:dyDescent="0.5">
      <c r="A41" s="541" t="s">
        <v>87</v>
      </c>
      <c r="B41" s="820">
        <f t="shared" si="0"/>
        <v>0</v>
      </c>
      <c r="C41" s="834">
        <v>0.54300000000000004</v>
      </c>
      <c r="D41" s="761">
        <v>0.42569444444444443</v>
      </c>
      <c r="E41" s="967">
        <v>0.51597222222222228</v>
      </c>
      <c r="F41" s="762">
        <v>0.68263888888888891</v>
      </c>
      <c r="G41" s="683"/>
      <c r="H41" s="195"/>
      <c r="I41" s="754" t="s">
        <v>32</v>
      </c>
      <c r="J41" s="1243">
        <v>0.45902777777777776</v>
      </c>
      <c r="K41" s="1244">
        <v>0.55625000000000002</v>
      </c>
      <c r="L41" s="1245">
        <v>0.72291666666666665</v>
      </c>
      <c r="M41" s="826">
        <v>0.46700000000000003</v>
      </c>
      <c r="N41" s="299">
        <v>6.9444444444444447E-4</v>
      </c>
    </row>
    <row r="42" spans="1:14" ht="31.5" x14ac:dyDescent="0.5">
      <c r="A42" s="540" t="s">
        <v>89</v>
      </c>
      <c r="B42" s="820">
        <f t="shared" si="0"/>
        <v>0</v>
      </c>
      <c r="C42" s="834">
        <v>0.58099999999999996</v>
      </c>
      <c r="D42" s="763">
        <v>0.42569444444444443</v>
      </c>
      <c r="E42" s="966">
        <v>0.51597222222222228</v>
      </c>
      <c r="F42" s="764">
        <v>0.68263888888888891</v>
      </c>
      <c r="G42" s="684"/>
      <c r="H42" s="195"/>
      <c r="I42" s="753" t="s">
        <v>30</v>
      </c>
      <c r="J42" s="1246">
        <v>0.4597222222222222</v>
      </c>
      <c r="K42" s="1247">
        <v>0.55694444444444446</v>
      </c>
      <c r="L42" s="1248">
        <v>0.72361111111111109</v>
      </c>
      <c r="M42" s="826">
        <v>0.42899999999999999</v>
      </c>
      <c r="N42" s="299">
        <v>6.9444444444444447E-4</v>
      </c>
    </row>
    <row r="43" spans="1:14" ht="31.5" x14ac:dyDescent="0.5">
      <c r="A43" s="541" t="s">
        <v>91</v>
      </c>
      <c r="B43" s="820">
        <f t="shared" si="0"/>
        <v>1.388888888888884E-3</v>
      </c>
      <c r="C43" s="834">
        <v>1.47</v>
      </c>
      <c r="D43" s="761">
        <v>0.42708333333333331</v>
      </c>
      <c r="E43" s="967">
        <v>0.51736111111111116</v>
      </c>
      <c r="F43" s="762">
        <v>0.68402777777777779</v>
      </c>
      <c r="G43" s="683"/>
      <c r="H43" s="195"/>
      <c r="I43" s="754" t="s">
        <v>29</v>
      </c>
      <c r="J43" s="1243">
        <v>0.46041666666666664</v>
      </c>
      <c r="K43" s="1244">
        <v>0.55763888888888891</v>
      </c>
      <c r="L43" s="1245">
        <v>0.72430555555555554</v>
      </c>
      <c r="M43" s="826">
        <v>0.32200000000000001</v>
      </c>
      <c r="N43" s="299">
        <v>6.9444444444444447E-4</v>
      </c>
    </row>
    <row r="44" spans="1:14" ht="31.5" x14ac:dyDescent="0.5">
      <c r="A44" s="540" t="s">
        <v>88</v>
      </c>
      <c r="B44" s="820">
        <f t="shared" si="0"/>
        <v>0</v>
      </c>
      <c r="C44" s="835">
        <v>0.38200000000000001</v>
      </c>
      <c r="D44" s="763">
        <v>0.42708333333333331</v>
      </c>
      <c r="E44" s="966">
        <v>0.51736111111111116</v>
      </c>
      <c r="F44" s="764">
        <v>0.68402777777777779</v>
      </c>
      <c r="G44" s="684"/>
      <c r="H44" s="195"/>
      <c r="I44" s="753" t="s">
        <v>28</v>
      </c>
      <c r="J44" s="1246">
        <v>0.46180555555555558</v>
      </c>
      <c r="K44" s="1247">
        <v>0.55902777777777779</v>
      </c>
      <c r="L44" s="1248">
        <v>0.72569444444444442</v>
      </c>
      <c r="M44" s="826">
        <v>0.76800000000000002</v>
      </c>
      <c r="N44" s="299">
        <v>1.3888888888888889E-3</v>
      </c>
    </row>
    <row r="45" spans="1:14" ht="31.5" x14ac:dyDescent="0.5">
      <c r="A45" s="541" t="s">
        <v>86</v>
      </c>
      <c r="B45" s="820">
        <f t="shared" si="0"/>
        <v>6.9444444444444198E-4</v>
      </c>
      <c r="C45" s="835">
        <v>0.872</v>
      </c>
      <c r="D45" s="761">
        <v>0.42777777777777776</v>
      </c>
      <c r="E45" s="967">
        <v>0.5180555555555556</v>
      </c>
      <c r="F45" s="762">
        <v>0.68472222222222223</v>
      </c>
      <c r="G45" s="683"/>
      <c r="H45" s="195"/>
      <c r="I45" s="754" t="s">
        <v>34</v>
      </c>
      <c r="J45" s="1243">
        <v>0.46319444444444446</v>
      </c>
      <c r="K45" s="1244">
        <v>0.56041666666666667</v>
      </c>
      <c r="L45" s="1245">
        <v>0.7270833333333333</v>
      </c>
      <c r="M45" s="826">
        <v>0.46400000000000002</v>
      </c>
      <c r="N45" s="299">
        <v>1.3888888888888889E-3</v>
      </c>
    </row>
    <row r="46" spans="1:14" ht="31.5" x14ac:dyDescent="0.5">
      <c r="A46" s="540" t="s">
        <v>84</v>
      </c>
      <c r="B46" s="820">
        <f t="shared" si="0"/>
        <v>1.388888888888884E-3</v>
      </c>
      <c r="C46" s="835">
        <v>1.72</v>
      </c>
      <c r="D46" s="763">
        <v>0.42916666666666664</v>
      </c>
      <c r="E46" s="966">
        <v>0.51944444444444449</v>
      </c>
      <c r="F46" s="764">
        <v>0.68611111111111112</v>
      </c>
      <c r="G46" s="684"/>
      <c r="H46" s="195"/>
      <c r="I46" s="753" t="s">
        <v>35</v>
      </c>
      <c r="J46" s="1246">
        <v>0.46458333333333335</v>
      </c>
      <c r="K46" s="1247">
        <v>0.56180555555555556</v>
      </c>
      <c r="L46" s="1248">
        <v>0.72847222222222219</v>
      </c>
      <c r="M46" s="826">
        <v>0.57499999999999996</v>
      </c>
      <c r="N46" s="299">
        <v>1.3888888888888889E-3</v>
      </c>
    </row>
    <row r="47" spans="1:14" ht="31.5" x14ac:dyDescent="0.5">
      <c r="A47" s="541" t="s">
        <v>115</v>
      </c>
      <c r="B47" s="820">
        <f t="shared" si="0"/>
        <v>1.3888888888889395E-3</v>
      </c>
      <c r="C47" s="836">
        <v>1.1299999999999999</v>
      </c>
      <c r="D47" s="761">
        <v>0.43055555555555558</v>
      </c>
      <c r="E47" s="967">
        <v>0.52083333333333337</v>
      </c>
      <c r="F47" s="762">
        <v>0.6875</v>
      </c>
      <c r="G47" s="683"/>
      <c r="H47" s="195"/>
      <c r="I47" s="754" t="s">
        <v>26</v>
      </c>
      <c r="J47" s="1243">
        <v>0.46597222222222223</v>
      </c>
      <c r="K47" s="1244">
        <v>0.56319444444444444</v>
      </c>
      <c r="L47" s="1245">
        <v>0.72986111111111107</v>
      </c>
      <c r="M47" s="826">
        <v>0.38</v>
      </c>
      <c r="N47" s="299">
        <v>1.3888888888888889E-3</v>
      </c>
    </row>
    <row r="48" spans="1:14" ht="31.5" x14ac:dyDescent="0.5">
      <c r="A48" s="540" t="s">
        <v>114</v>
      </c>
      <c r="B48" s="820">
        <f t="shared" si="0"/>
        <v>6.9444444444444198E-4</v>
      </c>
      <c r="C48" s="836">
        <v>0.41399999999999998</v>
      </c>
      <c r="D48" s="763">
        <v>0.43125000000000002</v>
      </c>
      <c r="E48" s="966">
        <v>0.52152777777777781</v>
      </c>
      <c r="F48" s="764">
        <v>0.68819444444444444</v>
      </c>
      <c r="G48" s="684"/>
      <c r="H48" s="195"/>
      <c r="I48" s="753" t="s">
        <v>25</v>
      </c>
      <c r="J48" s="1246">
        <v>0.46736111111111112</v>
      </c>
      <c r="K48" s="1247">
        <v>0.56458333333333333</v>
      </c>
      <c r="L48" s="1248">
        <v>0.73124999999999996</v>
      </c>
      <c r="M48" s="826">
        <v>0.61499999999999999</v>
      </c>
      <c r="N48" s="299">
        <v>1.3888888888888889E-3</v>
      </c>
    </row>
    <row r="49" spans="1:14" ht="31.5" x14ac:dyDescent="0.5">
      <c r="A49" s="541" t="s">
        <v>113</v>
      </c>
      <c r="B49" s="820">
        <f t="shared" si="0"/>
        <v>6.9444444444444198E-4</v>
      </c>
      <c r="C49" s="836">
        <v>0.45400000000000001</v>
      </c>
      <c r="D49" s="761">
        <v>0.43194444444444446</v>
      </c>
      <c r="E49" s="967">
        <v>0.52222222222222225</v>
      </c>
      <c r="F49" s="762">
        <v>0.68888888888888888</v>
      </c>
      <c r="G49" s="683"/>
      <c r="H49" s="195"/>
      <c r="I49" s="754" t="s">
        <v>24</v>
      </c>
      <c r="J49" s="1243">
        <v>0.46805555555555556</v>
      </c>
      <c r="K49" s="1244">
        <v>0.56527777777777777</v>
      </c>
      <c r="L49" s="1245">
        <v>0.7319444444444444</v>
      </c>
      <c r="M49" s="826">
        <v>0.35099999999999998</v>
      </c>
      <c r="N49" s="299">
        <v>6.9444444444444447E-4</v>
      </c>
    </row>
    <row r="50" spans="1:14" ht="31.5" x14ac:dyDescent="0.5">
      <c r="A50" s="540" t="s">
        <v>112</v>
      </c>
      <c r="B50" s="820">
        <f t="shared" si="0"/>
        <v>6.9444444444444198E-4</v>
      </c>
      <c r="C50" s="836">
        <v>0.54900000000000004</v>
      </c>
      <c r="D50" s="763">
        <v>0.43263888888888891</v>
      </c>
      <c r="E50" s="966">
        <v>0.5229166666666667</v>
      </c>
      <c r="F50" s="764">
        <v>0.68958333333333333</v>
      </c>
      <c r="G50" s="684"/>
      <c r="H50" s="195"/>
      <c r="I50" s="753" t="s">
        <v>23</v>
      </c>
      <c r="J50" s="1246">
        <v>0.46875</v>
      </c>
      <c r="K50" s="1247">
        <v>0.56597222222222221</v>
      </c>
      <c r="L50" s="1248">
        <v>0.73263888888888884</v>
      </c>
      <c r="M50" s="826">
        <v>0.36299999999999999</v>
      </c>
      <c r="N50" s="299">
        <v>6.9444444444444447E-4</v>
      </c>
    </row>
    <row r="51" spans="1:14" ht="31.5" x14ac:dyDescent="0.5">
      <c r="A51" s="541" t="s">
        <v>111</v>
      </c>
      <c r="B51" s="820">
        <f t="shared" si="0"/>
        <v>0</v>
      </c>
      <c r="C51" s="836">
        <v>0.47099999999999997</v>
      </c>
      <c r="D51" s="761">
        <v>0.43263888888888891</v>
      </c>
      <c r="E51" s="967">
        <v>0.5229166666666667</v>
      </c>
      <c r="F51" s="762">
        <v>0.68958333333333333</v>
      </c>
      <c r="G51" s="683"/>
      <c r="H51" s="195"/>
      <c r="I51" s="753" t="s">
        <v>36</v>
      </c>
      <c r="J51" s="1243">
        <v>0.47013888888888888</v>
      </c>
      <c r="K51" s="1244">
        <v>0.56736111111111109</v>
      </c>
      <c r="L51" s="1245">
        <v>0.73402777777777772</v>
      </c>
      <c r="M51" s="826">
        <v>1.06</v>
      </c>
      <c r="N51" s="299">
        <v>2.0833333333333333E-3</v>
      </c>
    </row>
    <row r="52" spans="1:14" ht="31.5" x14ac:dyDescent="0.5">
      <c r="A52" s="540" t="s">
        <v>110</v>
      </c>
      <c r="B52" s="820">
        <f t="shared" si="0"/>
        <v>1.388888888888884E-3</v>
      </c>
      <c r="C52" s="836">
        <v>1.32</v>
      </c>
      <c r="D52" s="763">
        <v>0.43402777777777779</v>
      </c>
      <c r="E52" s="966">
        <v>0.52430555555555558</v>
      </c>
      <c r="F52" s="764">
        <v>0.69097222222222221</v>
      </c>
      <c r="G52" s="684"/>
      <c r="H52" s="195"/>
      <c r="I52" s="754" t="s">
        <v>20</v>
      </c>
      <c r="J52" s="1246">
        <v>0.47152777777777777</v>
      </c>
      <c r="K52" s="1247">
        <v>0.56874999999999998</v>
      </c>
      <c r="L52" s="1248">
        <v>0.73611111111111116</v>
      </c>
      <c r="M52" s="826">
        <v>0.69899999999999995</v>
      </c>
      <c r="N52" s="299">
        <v>1.3888888888888889E-3</v>
      </c>
    </row>
    <row r="53" spans="1:14" ht="31.5" x14ac:dyDescent="0.5">
      <c r="A53" s="541" t="s">
        <v>109</v>
      </c>
      <c r="B53" s="820">
        <f t="shared" si="0"/>
        <v>6.9444444444444198E-4</v>
      </c>
      <c r="C53" s="836">
        <v>0.433</v>
      </c>
      <c r="D53" s="761">
        <v>0.43472222222222223</v>
      </c>
      <c r="E53" s="967">
        <v>0.52500000000000002</v>
      </c>
      <c r="F53" s="762">
        <v>0.69166666666666665</v>
      </c>
      <c r="G53" s="683"/>
      <c r="H53" s="195"/>
      <c r="I53" s="753" t="s">
        <v>19</v>
      </c>
      <c r="J53" s="1243">
        <v>0.47291666666666665</v>
      </c>
      <c r="K53" s="1244">
        <v>0.57013888888888886</v>
      </c>
      <c r="L53" s="1245">
        <v>0.7368055555555556</v>
      </c>
      <c r="M53" s="826">
        <v>0.376</v>
      </c>
      <c r="N53" s="299">
        <v>1.3888888888888889E-3</v>
      </c>
    </row>
    <row r="54" spans="1:14" ht="31.5" x14ac:dyDescent="0.5">
      <c r="A54" s="540" t="s">
        <v>108</v>
      </c>
      <c r="B54" s="820">
        <f t="shared" si="0"/>
        <v>6.9444444444444198E-4</v>
      </c>
      <c r="C54" s="836">
        <v>0.63100000000000001</v>
      </c>
      <c r="D54" s="763">
        <v>0.43541666666666667</v>
      </c>
      <c r="E54" s="966">
        <v>0.52569444444444446</v>
      </c>
      <c r="F54" s="764">
        <v>0.69236111111111109</v>
      </c>
      <c r="G54" s="684"/>
      <c r="H54" s="195"/>
      <c r="I54" s="754" t="s">
        <v>18</v>
      </c>
      <c r="J54" s="1246">
        <v>0.47361111111111109</v>
      </c>
      <c r="K54" s="1247">
        <v>0.5708333333333333</v>
      </c>
      <c r="L54" s="1248">
        <v>0.73750000000000004</v>
      </c>
      <c r="M54" s="826">
        <v>0.34499999999999997</v>
      </c>
      <c r="N54" s="299">
        <v>6.9444444444444447E-4</v>
      </c>
    </row>
    <row r="55" spans="1:14" ht="31.5" x14ac:dyDescent="0.5">
      <c r="A55" s="541" t="s">
        <v>107</v>
      </c>
      <c r="B55" s="820">
        <f t="shared" si="0"/>
        <v>6.9444444444444198E-4</v>
      </c>
      <c r="C55" s="836">
        <v>0.58599999999999997</v>
      </c>
      <c r="D55" s="761">
        <v>0.43611111111111112</v>
      </c>
      <c r="E55" s="967">
        <v>0.52638888888888891</v>
      </c>
      <c r="F55" s="762">
        <v>0.69305555555555554</v>
      </c>
      <c r="G55" s="683"/>
      <c r="H55" s="195"/>
      <c r="I55" s="755" t="s">
        <v>16</v>
      </c>
      <c r="J55" s="1249">
        <v>0.47430555555555554</v>
      </c>
      <c r="K55" s="1250">
        <v>0.57152777777777775</v>
      </c>
      <c r="L55" s="1251">
        <v>0.73819444444444449</v>
      </c>
      <c r="M55" s="827">
        <v>0.34799999999999998</v>
      </c>
      <c r="N55" s="300">
        <v>1.3888888888888889E-3</v>
      </c>
    </row>
    <row r="56" spans="1:14" ht="31.5" x14ac:dyDescent="0.5">
      <c r="A56" s="542" t="s">
        <v>106</v>
      </c>
      <c r="B56" s="820">
        <f t="shared" si="0"/>
        <v>1.388888888888884E-3</v>
      </c>
      <c r="C56" s="837">
        <v>0.251</v>
      </c>
      <c r="D56" s="765">
        <v>0.4375</v>
      </c>
      <c r="E56" s="1021">
        <v>0.52777777777777779</v>
      </c>
      <c r="F56" s="766">
        <v>0.69444444444444442</v>
      </c>
      <c r="G56" s="684"/>
      <c r="H56" s="195"/>
      <c r="I56" s="543"/>
      <c r="J56" s="413">
        <f>J55-J20</f>
        <v>3.3333333333333326E-2</v>
      </c>
      <c r="K56" s="413">
        <f t="shared" ref="K56:L56" si="1">K55-K20</f>
        <v>3.3333333333333326E-2</v>
      </c>
      <c r="L56" s="413">
        <f t="shared" si="1"/>
        <v>3.3333333333333326E-2</v>
      </c>
      <c r="M56" s="828">
        <v>21.5</v>
      </c>
      <c r="N56" s="329" t="s">
        <v>38</v>
      </c>
    </row>
    <row r="57" spans="1:14" ht="28.5" x14ac:dyDescent="0.45">
      <c r="A57" s="539"/>
      <c r="B57" s="353" t="s">
        <v>38</v>
      </c>
      <c r="C57" s="838">
        <v>22</v>
      </c>
      <c r="D57" s="406">
        <f>D56-D20</f>
        <v>3.472222222222221E-2</v>
      </c>
      <c r="E57" s="1715">
        <f t="shared" ref="E57:F57" si="2">E56-E20</f>
        <v>3.472222222222221E-2</v>
      </c>
      <c r="F57" s="406">
        <f t="shared" si="2"/>
        <v>3.472222222222221E-2</v>
      </c>
      <c r="G57" s="18"/>
      <c r="H57" s="18"/>
      <c r="J57" s="19"/>
      <c r="M57" s="330"/>
    </row>
    <row r="58" spans="1:14" ht="26.25" x14ac:dyDescent="0.4">
      <c r="E58" s="1654"/>
    </row>
    <row r="59" spans="1:14" ht="26.25" x14ac:dyDescent="0.4">
      <c r="E59" s="1654"/>
      <c r="J59">
        <v>21.5</v>
      </c>
      <c r="K59">
        <v>21.5</v>
      </c>
      <c r="L59">
        <v>21.5</v>
      </c>
      <c r="N59">
        <f>SUM(D60+E60+F60+J59+K59+L59)</f>
        <v>130.5</v>
      </c>
    </row>
    <row r="60" spans="1:14" ht="26.25" x14ac:dyDescent="0.4">
      <c r="D60">
        <v>22</v>
      </c>
      <c r="E60" s="1654">
        <v>22</v>
      </c>
      <c r="F60">
        <v>22</v>
      </c>
    </row>
    <row r="61" spans="1:14" ht="26.25" x14ac:dyDescent="0.4">
      <c r="E61" s="1654"/>
    </row>
  </sheetData>
  <mergeCells count="7">
    <mergeCell ref="A8:N8"/>
    <mergeCell ref="B18:C19"/>
    <mergeCell ref="M18:N19"/>
    <mergeCell ref="D18:F19"/>
    <mergeCell ref="J18:L19"/>
    <mergeCell ref="A9:N9"/>
    <mergeCell ref="A11:L11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R85"/>
  <sheetViews>
    <sheetView zoomScale="40" zoomScaleNormal="40" workbookViewId="0">
      <selection activeCell="A36" sqref="A36"/>
    </sheetView>
  </sheetViews>
  <sheetFormatPr defaultRowHeight="15" x14ac:dyDescent="0.25"/>
  <cols>
    <col min="1" max="1" width="38" customWidth="1"/>
    <col min="2" max="2" width="7.28515625" customWidth="1"/>
    <col min="3" max="3" width="11" customWidth="1"/>
    <col min="4" max="4" width="14.140625" customWidth="1"/>
    <col min="5" max="5" width="13.5703125" customWidth="1"/>
    <col min="6" max="6" width="12.85546875" customWidth="1"/>
    <col min="8" max="8" width="38" customWidth="1"/>
    <col min="9" max="9" width="16.42578125" customWidth="1"/>
    <col min="10" max="11" width="15.140625" customWidth="1"/>
    <col min="12" max="12" width="9.85546875" customWidth="1"/>
    <col min="13" max="13" width="6.7109375" customWidth="1"/>
  </cols>
  <sheetData>
    <row r="1" spans="1:18" ht="21" x14ac:dyDescent="0.35">
      <c r="A1" s="1607" t="s">
        <v>0</v>
      </c>
      <c r="B1" s="52"/>
      <c r="C1" s="1607"/>
      <c r="D1" s="1607"/>
      <c r="E1" s="1607"/>
      <c r="F1" s="1607"/>
      <c r="G1" s="1614"/>
      <c r="H1" s="1614"/>
      <c r="I1" s="1621"/>
      <c r="J1" s="1621"/>
      <c r="K1" s="1621"/>
      <c r="L1" s="1614"/>
      <c r="M1" s="1608" t="s">
        <v>1</v>
      </c>
      <c r="N1" s="1614"/>
      <c r="O1" s="1614"/>
      <c r="P1" s="1614"/>
      <c r="Q1" s="1614"/>
      <c r="R1" s="1614"/>
    </row>
    <row r="2" spans="1:18" ht="21" x14ac:dyDescent="0.35">
      <c r="A2" s="1607" t="s">
        <v>2</v>
      </c>
      <c r="B2" s="52"/>
      <c r="C2" s="1607"/>
      <c r="D2" s="1607"/>
      <c r="E2" s="1607"/>
      <c r="F2" s="1607"/>
      <c r="G2" s="1614"/>
      <c r="H2" s="1614"/>
      <c r="I2" s="1621"/>
      <c r="J2" s="1621"/>
      <c r="K2" s="1621"/>
      <c r="L2" s="1614" t="s">
        <v>3</v>
      </c>
      <c r="M2" s="1608"/>
      <c r="N2" s="1614"/>
      <c r="O2" s="1614"/>
      <c r="P2" s="1614"/>
      <c r="Q2" s="1614"/>
      <c r="R2" s="1614"/>
    </row>
    <row r="3" spans="1:18" ht="21" x14ac:dyDescent="0.35">
      <c r="A3" s="1607" t="s">
        <v>4</v>
      </c>
      <c r="B3" s="52"/>
      <c r="C3" s="1607"/>
      <c r="D3" s="1607"/>
      <c r="E3" s="1607"/>
      <c r="F3" s="1607"/>
      <c r="G3" s="1614"/>
      <c r="H3" s="1614"/>
      <c r="I3" s="1621"/>
      <c r="J3" s="1621"/>
      <c r="K3" s="1621"/>
      <c r="L3" s="1614"/>
      <c r="M3" s="1612" t="s">
        <v>5</v>
      </c>
      <c r="N3" s="1614"/>
      <c r="O3" s="1614"/>
      <c r="P3" s="1614"/>
      <c r="Q3" s="1614"/>
      <c r="R3" s="1614"/>
    </row>
    <row r="4" spans="1:18" ht="21" x14ac:dyDescent="0.35">
      <c r="A4" s="52"/>
      <c r="B4" s="52"/>
      <c r="C4" s="52"/>
      <c r="D4" s="52"/>
      <c r="E4" s="1607"/>
      <c r="F4" s="1607"/>
      <c r="G4" s="1614"/>
      <c r="H4" s="1614"/>
      <c r="I4" s="1621"/>
      <c r="J4" s="1621"/>
      <c r="K4" s="1621"/>
      <c r="L4" s="1614"/>
      <c r="M4" s="1608" t="s">
        <v>6</v>
      </c>
      <c r="N4" s="1614"/>
      <c r="O4" s="1614"/>
      <c r="P4" s="1614"/>
      <c r="Q4" s="1614"/>
      <c r="R4" s="1614"/>
    </row>
    <row r="5" spans="1:18" ht="21" x14ac:dyDescent="0.35">
      <c r="A5" s="52"/>
      <c r="B5" s="52"/>
      <c r="C5" s="1631"/>
      <c r="D5" s="52"/>
      <c r="E5" s="52"/>
      <c r="F5" s="52"/>
      <c r="G5" s="1614"/>
      <c r="H5" s="1614"/>
      <c r="I5" s="1621"/>
      <c r="J5" s="1621"/>
      <c r="K5" s="1621"/>
      <c r="L5" s="1614"/>
      <c r="M5" s="1612" t="s">
        <v>65</v>
      </c>
      <c r="N5" s="1614"/>
      <c r="O5" s="1614"/>
      <c r="P5" s="1614"/>
      <c r="Q5" s="1614"/>
      <c r="R5" s="1614"/>
    </row>
    <row r="6" spans="1:18" ht="21" x14ac:dyDescent="0.35">
      <c r="A6" s="52"/>
      <c r="B6" s="52"/>
      <c r="C6" s="1631"/>
      <c r="D6" s="52"/>
      <c r="E6" s="1612"/>
      <c r="F6" s="1612"/>
      <c r="G6" s="1614"/>
      <c r="H6" s="1614"/>
      <c r="I6" s="1621"/>
      <c r="J6" s="1621"/>
      <c r="K6" s="1621"/>
      <c r="L6" s="1614"/>
      <c r="M6" s="1613" t="s">
        <v>8</v>
      </c>
      <c r="N6" s="1614"/>
      <c r="O6" s="1614"/>
      <c r="P6" s="1614"/>
      <c r="Q6" s="1614"/>
      <c r="R6" s="1614"/>
    </row>
    <row r="8" spans="1:18" ht="27" x14ac:dyDescent="0.25">
      <c r="A8" s="1470" t="s">
        <v>116</v>
      </c>
      <c r="B8" s="1470"/>
      <c r="C8" s="1470"/>
      <c r="D8" s="1470"/>
      <c r="E8" s="1470"/>
      <c r="F8" s="1470"/>
      <c r="G8" s="1470"/>
      <c r="H8" s="1470"/>
      <c r="I8" s="1470"/>
      <c r="J8" s="1470"/>
      <c r="K8" s="1470"/>
      <c r="L8" s="1470"/>
      <c r="M8" s="1470"/>
    </row>
    <row r="9" spans="1:18" ht="30.75" x14ac:dyDescent="0.25">
      <c r="A9" s="1489" t="s">
        <v>117</v>
      </c>
      <c r="B9" s="1489"/>
      <c r="C9" s="1489"/>
      <c r="D9" s="1489"/>
      <c r="E9" s="1489"/>
      <c r="F9" s="1489"/>
      <c r="G9" s="1489"/>
      <c r="H9" s="1489"/>
      <c r="I9" s="1489"/>
      <c r="J9" s="1489"/>
      <c r="K9" s="1489"/>
      <c r="L9" s="1489"/>
      <c r="M9" s="1489"/>
      <c r="N9" s="1489"/>
      <c r="O9" s="1489"/>
    </row>
    <row r="10" spans="1:18" ht="27" x14ac:dyDescent="0.25">
      <c r="H10" s="11"/>
      <c r="I10" s="91"/>
      <c r="J10" s="91"/>
      <c r="K10" s="91"/>
      <c r="L10" s="246"/>
      <c r="M10" s="246"/>
    </row>
    <row r="11" spans="1:18" ht="30.75" customHeight="1" x14ac:dyDescent="0.25">
      <c r="A11" s="1470" t="s">
        <v>12</v>
      </c>
      <c r="B11" s="1470"/>
      <c r="C11" s="1470"/>
      <c r="D11" s="1470"/>
      <c r="E11" s="1470"/>
      <c r="F11" s="1470"/>
      <c r="G11" s="1470"/>
      <c r="H11" s="1470"/>
      <c r="I11" s="1470"/>
      <c r="J11" s="1470"/>
      <c r="K11" s="1470"/>
      <c r="L11" s="1470"/>
      <c r="M11" s="1470"/>
    </row>
    <row r="12" spans="1:18" ht="20.25" x14ac:dyDescent="0.3">
      <c r="D12" s="91"/>
      <c r="E12" s="91"/>
      <c r="F12" s="91"/>
      <c r="G12" s="49"/>
      <c r="L12" s="250"/>
    </row>
    <row r="13" spans="1:18" ht="27" x14ac:dyDescent="0.25"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</row>
    <row r="14" spans="1:18" ht="22.5" x14ac:dyDescent="0.3">
      <c r="D14" s="91"/>
      <c r="E14" s="91"/>
      <c r="F14" s="91"/>
      <c r="G14" s="49"/>
      <c r="H14" s="248"/>
      <c r="I14" s="248"/>
      <c r="J14" s="248"/>
      <c r="K14" s="248"/>
      <c r="L14" s="250"/>
    </row>
    <row r="15" spans="1:18" ht="24" x14ac:dyDescent="0.4">
      <c r="A15" s="44" t="s">
        <v>11</v>
      </c>
      <c r="B15" s="53"/>
      <c r="C15" s="53"/>
      <c r="D15" s="91"/>
      <c r="E15" s="91"/>
      <c r="F15" s="91"/>
      <c r="G15" s="49"/>
      <c r="H15" s="248"/>
      <c r="I15" s="248"/>
      <c r="J15" s="248"/>
      <c r="K15" s="248"/>
      <c r="L15" s="250"/>
    </row>
    <row r="16" spans="1:18" ht="24" x14ac:dyDescent="0.4">
      <c r="A16" s="53"/>
      <c r="B16" s="53"/>
      <c r="C16" s="53"/>
      <c r="D16" s="91"/>
      <c r="E16" s="91"/>
      <c r="F16" s="91"/>
      <c r="G16" s="49"/>
      <c r="H16" s="248"/>
      <c r="I16" s="248"/>
      <c r="J16" s="248"/>
      <c r="K16" s="248"/>
      <c r="L16" s="250"/>
    </row>
    <row r="17" spans="1:13" ht="24" x14ac:dyDescent="0.4">
      <c r="A17" s="45" t="s">
        <v>118</v>
      </c>
      <c r="B17" s="53"/>
      <c r="C17" s="53"/>
    </row>
    <row r="18" spans="1:13" ht="24" x14ac:dyDescent="0.4">
      <c r="A18" s="45"/>
      <c r="B18" s="53"/>
      <c r="C18" s="53"/>
    </row>
    <row r="19" spans="1:13" ht="24" x14ac:dyDescent="0.4">
      <c r="A19" s="45"/>
      <c r="B19" s="53"/>
      <c r="C19" s="53"/>
    </row>
    <row r="20" spans="1:13" ht="26.25" x14ac:dyDescent="0.25">
      <c r="B20" s="1563" t="s">
        <v>64</v>
      </c>
      <c r="C20" s="1564"/>
      <c r="D20" s="1565" t="s">
        <v>15</v>
      </c>
      <c r="E20" s="1707"/>
      <c r="F20" s="1566"/>
      <c r="I20" s="1567" t="s">
        <v>15</v>
      </c>
      <c r="J20" s="1568"/>
      <c r="K20" s="1569"/>
      <c r="L20" s="1561" t="s">
        <v>64</v>
      </c>
      <c r="M20" s="1562"/>
    </row>
    <row r="21" spans="1:13" ht="31.5" x14ac:dyDescent="0.5">
      <c r="A21" s="812" t="s">
        <v>16</v>
      </c>
      <c r="B21" s="809">
        <v>0</v>
      </c>
      <c r="C21" s="1031">
        <v>0</v>
      </c>
      <c r="D21" s="1329">
        <v>0.36805555555555558</v>
      </c>
      <c r="E21" s="1320">
        <v>0.58680555555555558</v>
      </c>
      <c r="F21" s="1239">
        <v>0.63958333333333328</v>
      </c>
      <c r="G21" s="693"/>
      <c r="H21" s="1328" t="s">
        <v>119</v>
      </c>
      <c r="I21" s="1329">
        <v>0.40972222222222221</v>
      </c>
      <c r="J21" s="974">
        <v>0.62152777777777779</v>
      </c>
      <c r="K21" s="800">
        <v>0.6694444444444444</v>
      </c>
      <c r="L21" s="453">
        <v>0</v>
      </c>
      <c r="M21" s="367">
        <v>0</v>
      </c>
    </row>
    <row r="22" spans="1:13" ht="31.5" x14ac:dyDescent="0.5">
      <c r="A22" s="813" t="s">
        <v>18</v>
      </c>
      <c r="B22" s="810">
        <f>SUM(D22-D21)</f>
        <v>6.9444444444444198E-4</v>
      </c>
      <c r="C22" s="1032">
        <v>0.30099999999999999</v>
      </c>
      <c r="D22" s="801">
        <v>0.36875000000000002</v>
      </c>
      <c r="E22" s="967">
        <v>0.58750000000000002</v>
      </c>
      <c r="F22" s="762">
        <v>0.64027777777777772</v>
      </c>
      <c r="H22" s="796" t="s">
        <v>120</v>
      </c>
      <c r="I22" s="801">
        <v>0.41111111111111109</v>
      </c>
      <c r="J22" s="967">
        <v>0.62291666666666667</v>
      </c>
      <c r="K22" s="802">
        <v>0.67083333333333328</v>
      </c>
      <c r="L22" s="454">
        <v>1.55</v>
      </c>
      <c r="M22" s="107">
        <f>SUM(I22-I21)</f>
        <v>1.388888888888884E-3</v>
      </c>
    </row>
    <row r="23" spans="1:13" ht="31.5" x14ac:dyDescent="0.5">
      <c r="A23" s="813" t="s">
        <v>19</v>
      </c>
      <c r="B23" s="810">
        <f t="shared" ref="B23:B41" si="0">SUM(D23-D22)</f>
        <v>6.9444444444444198E-4</v>
      </c>
      <c r="C23" s="1032">
        <v>0.433</v>
      </c>
      <c r="D23" s="803">
        <v>0.36944444444444446</v>
      </c>
      <c r="E23" s="966">
        <v>0.58819444444444446</v>
      </c>
      <c r="F23" s="764">
        <v>0.64097222222222228</v>
      </c>
      <c r="H23" s="797" t="s">
        <v>121</v>
      </c>
      <c r="I23" s="803">
        <v>0.41180555555555554</v>
      </c>
      <c r="J23" s="966">
        <v>0.62361111111111112</v>
      </c>
      <c r="K23" s="804">
        <v>0.67152777777777772</v>
      </c>
      <c r="L23" s="454">
        <v>1.95</v>
      </c>
      <c r="M23" s="107">
        <f t="shared" ref="M23:M43" si="1">SUM(I23-I22)</f>
        <v>6.9444444444444198E-4</v>
      </c>
    </row>
    <row r="24" spans="1:13" ht="31.5" x14ac:dyDescent="0.5">
      <c r="A24" s="813" t="s">
        <v>20</v>
      </c>
      <c r="B24" s="810">
        <f t="shared" si="0"/>
        <v>1.388888888888884E-3</v>
      </c>
      <c r="C24" s="1032">
        <v>0.432</v>
      </c>
      <c r="D24" s="801">
        <v>0.37083333333333335</v>
      </c>
      <c r="E24" s="967">
        <v>0.58958333333333335</v>
      </c>
      <c r="F24" s="762">
        <v>0.64236111111111116</v>
      </c>
      <c r="H24" s="797" t="s">
        <v>122</v>
      </c>
      <c r="I24" s="803">
        <v>0.41249999999999998</v>
      </c>
      <c r="J24" s="966">
        <v>0.62430555555555556</v>
      </c>
      <c r="K24" s="804">
        <v>0.67222222222222228</v>
      </c>
      <c r="L24" s="454">
        <v>0.79</v>
      </c>
      <c r="M24" s="107">
        <f t="shared" si="1"/>
        <v>6.9444444444444198E-4</v>
      </c>
    </row>
    <row r="25" spans="1:13" ht="31.5" x14ac:dyDescent="0.5">
      <c r="A25" s="813" t="s">
        <v>21</v>
      </c>
      <c r="B25" s="810">
        <f t="shared" si="0"/>
        <v>6.9444444444444198E-4</v>
      </c>
      <c r="C25" s="1032">
        <v>0.36299999999999999</v>
      </c>
      <c r="D25" s="803">
        <v>0.37152777777777779</v>
      </c>
      <c r="E25" s="966">
        <v>0.59027777777777779</v>
      </c>
      <c r="F25" s="764">
        <v>0.6430555555555556</v>
      </c>
      <c r="H25" s="796" t="s">
        <v>123</v>
      </c>
      <c r="I25" s="801">
        <v>0.41388888888888886</v>
      </c>
      <c r="J25" s="967">
        <v>0.62569444444444444</v>
      </c>
      <c r="K25" s="802">
        <v>0.67361111111111116</v>
      </c>
      <c r="L25" s="454">
        <v>1.42</v>
      </c>
      <c r="M25" s="107">
        <f t="shared" si="1"/>
        <v>1.388888888888884E-3</v>
      </c>
    </row>
    <row r="26" spans="1:13" ht="31.5" x14ac:dyDescent="0.5">
      <c r="A26" s="813" t="s">
        <v>23</v>
      </c>
      <c r="B26" s="810">
        <f t="shared" si="0"/>
        <v>2.0833333333333259E-3</v>
      </c>
      <c r="C26" s="1032">
        <v>1.18</v>
      </c>
      <c r="D26" s="801">
        <v>0.37361111111111112</v>
      </c>
      <c r="E26" s="967">
        <v>0.59236111111111112</v>
      </c>
      <c r="F26" s="762">
        <v>0.64513888888888893</v>
      </c>
      <c r="H26" s="797" t="s">
        <v>124</v>
      </c>
      <c r="I26" s="803">
        <v>0.41597222222222224</v>
      </c>
      <c r="J26" s="966">
        <v>0.62777777777777777</v>
      </c>
      <c r="K26" s="804">
        <v>0.67569444444444449</v>
      </c>
      <c r="L26" s="454">
        <v>1.19</v>
      </c>
      <c r="M26" s="107">
        <f t="shared" si="1"/>
        <v>2.0833333333333814E-3</v>
      </c>
    </row>
    <row r="27" spans="1:13" ht="31.5" x14ac:dyDescent="0.5">
      <c r="A27" s="813" t="s">
        <v>24</v>
      </c>
      <c r="B27" s="810">
        <f t="shared" si="0"/>
        <v>6.9444444444444198E-4</v>
      </c>
      <c r="C27" s="1032">
        <v>0.45300000000000001</v>
      </c>
      <c r="D27" s="803">
        <v>0.37430555555555556</v>
      </c>
      <c r="E27" s="966">
        <v>0.59305555555555556</v>
      </c>
      <c r="F27" s="764">
        <v>0.64583333333333337</v>
      </c>
      <c r="H27" s="796" t="s">
        <v>123</v>
      </c>
      <c r="I27" s="801">
        <v>0.41736111111111113</v>
      </c>
      <c r="J27" s="967">
        <v>0.62916666666666665</v>
      </c>
      <c r="K27" s="802">
        <v>0.67708333333333337</v>
      </c>
      <c r="L27" s="454">
        <v>1.03</v>
      </c>
      <c r="M27" s="107">
        <f t="shared" si="1"/>
        <v>1.388888888888884E-3</v>
      </c>
    </row>
    <row r="28" spans="1:13" ht="31.5" x14ac:dyDescent="0.5">
      <c r="A28" s="813" t="s">
        <v>25</v>
      </c>
      <c r="B28" s="810">
        <f t="shared" si="0"/>
        <v>1.388888888888884E-3</v>
      </c>
      <c r="C28" s="1032">
        <v>0.45200000000000001</v>
      </c>
      <c r="D28" s="801">
        <v>0.37569444444444444</v>
      </c>
      <c r="E28" s="967">
        <v>0.59444444444444444</v>
      </c>
      <c r="F28" s="762">
        <v>0.64722222222222225</v>
      </c>
      <c r="H28" s="797" t="s">
        <v>125</v>
      </c>
      <c r="I28" s="803">
        <v>0.41944444444444445</v>
      </c>
      <c r="J28" s="966">
        <v>0.63124999999999998</v>
      </c>
      <c r="K28" s="804">
        <v>0.6791666666666667</v>
      </c>
      <c r="L28" s="454">
        <v>0.71899999999999997</v>
      </c>
      <c r="M28" s="107">
        <f t="shared" si="1"/>
        <v>2.0833333333333259E-3</v>
      </c>
    </row>
    <row r="29" spans="1:13" ht="31.5" x14ac:dyDescent="0.5">
      <c r="A29" s="813" t="s">
        <v>26</v>
      </c>
      <c r="B29" s="810">
        <f t="shared" si="0"/>
        <v>1.388888888888884E-3</v>
      </c>
      <c r="C29" s="1032">
        <v>0.621</v>
      </c>
      <c r="D29" s="803">
        <v>0.37708333333333333</v>
      </c>
      <c r="E29" s="966">
        <v>0.59583333333333333</v>
      </c>
      <c r="F29" s="764">
        <v>0.64861111111111114</v>
      </c>
      <c r="H29" s="796" t="s">
        <v>126</v>
      </c>
      <c r="I29" s="801">
        <v>0.42083333333333334</v>
      </c>
      <c r="J29" s="967">
        <v>0.63263888888888886</v>
      </c>
      <c r="K29" s="802">
        <v>0.68055555555555558</v>
      </c>
      <c r="L29" s="454">
        <v>1.23</v>
      </c>
      <c r="M29" s="107">
        <f t="shared" si="1"/>
        <v>1.388888888888884E-3</v>
      </c>
    </row>
    <row r="30" spans="1:13" ht="31.5" x14ac:dyDescent="0.5">
      <c r="A30" s="813" t="s">
        <v>27</v>
      </c>
      <c r="B30" s="810">
        <f t="shared" si="0"/>
        <v>1.388888888888884E-3</v>
      </c>
      <c r="C30" s="1032">
        <v>0.63900000000000001</v>
      </c>
      <c r="D30" s="801">
        <v>0.37847222222222221</v>
      </c>
      <c r="E30" s="967">
        <v>0.59722222222222221</v>
      </c>
      <c r="F30" s="762">
        <v>0.65</v>
      </c>
      <c r="H30" s="797" t="s">
        <v>127</v>
      </c>
      <c r="I30" s="803">
        <v>0.42083333333333334</v>
      </c>
      <c r="J30" s="966">
        <v>0.63263888888888886</v>
      </c>
      <c r="K30" s="804">
        <v>0.68125000000000002</v>
      </c>
      <c r="L30" s="454">
        <v>0.64400000000000002</v>
      </c>
      <c r="M30" s="107">
        <f t="shared" si="1"/>
        <v>0</v>
      </c>
    </row>
    <row r="31" spans="1:13" ht="31.5" x14ac:dyDescent="0.5">
      <c r="A31" s="813" t="s">
        <v>28</v>
      </c>
      <c r="B31" s="810">
        <f t="shared" si="0"/>
        <v>2.0833333333333259E-3</v>
      </c>
      <c r="C31" s="1032">
        <v>0.78500000000000003</v>
      </c>
      <c r="D31" s="803">
        <v>0.38055555555555554</v>
      </c>
      <c r="E31" s="966">
        <v>0.59930555555555554</v>
      </c>
      <c r="F31" s="764">
        <v>0.65208333333333335</v>
      </c>
      <c r="H31" s="797" t="s">
        <v>128</v>
      </c>
      <c r="I31" s="803">
        <v>0.42222222222222222</v>
      </c>
      <c r="J31" s="966">
        <v>0.6333333333333333</v>
      </c>
      <c r="K31" s="804">
        <v>0.68125000000000002</v>
      </c>
      <c r="L31" s="454">
        <v>1.5</v>
      </c>
      <c r="M31" s="107">
        <f t="shared" si="1"/>
        <v>1.388888888888884E-3</v>
      </c>
    </row>
    <row r="32" spans="1:13" ht="31.5" x14ac:dyDescent="0.5">
      <c r="A32" s="797" t="s">
        <v>128</v>
      </c>
      <c r="B32" s="810">
        <f t="shared" si="0"/>
        <v>1.388888888888884E-3</v>
      </c>
      <c r="C32" s="1032">
        <v>2.06</v>
      </c>
      <c r="D32" s="803">
        <v>0.38194444444444442</v>
      </c>
      <c r="E32" s="966">
        <v>0.6020833333333333</v>
      </c>
      <c r="F32" s="764">
        <v>0.65486111111111112</v>
      </c>
      <c r="H32" s="796" t="s">
        <v>28</v>
      </c>
      <c r="I32" s="801">
        <v>0.42430555555555555</v>
      </c>
      <c r="J32" s="967">
        <v>0.63611111111111107</v>
      </c>
      <c r="K32" s="802">
        <v>0.68402777777777779</v>
      </c>
      <c r="L32" s="454">
        <v>1.9</v>
      </c>
      <c r="M32" s="107">
        <f t="shared" si="1"/>
        <v>2.0833333333333259E-3</v>
      </c>
    </row>
    <row r="33" spans="1:16" ht="31.5" x14ac:dyDescent="0.5">
      <c r="A33" s="796" t="s">
        <v>127</v>
      </c>
      <c r="B33" s="810">
        <f t="shared" si="0"/>
        <v>6.9444444444444198E-4</v>
      </c>
      <c r="C33" s="1032">
        <v>1.38</v>
      </c>
      <c r="D33" s="801">
        <v>0.38263888888888886</v>
      </c>
      <c r="E33" s="967">
        <v>0.60277777777777775</v>
      </c>
      <c r="F33" s="762">
        <v>0.65555555555555556</v>
      </c>
      <c r="H33" s="797" t="s">
        <v>34</v>
      </c>
      <c r="I33" s="803">
        <v>0.42499999999999999</v>
      </c>
      <c r="J33" s="966">
        <v>0.63680555555555551</v>
      </c>
      <c r="K33" s="804">
        <v>0.68472222222222223</v>
      </c>
      <c r="L33" s="454">
        <v>0.46400000000000002</v>
      </c>
      <c r="M33" s="107">
        <f t="shared" si="1"/>
        <v>6.9444444444444198E-4</v>
      </c>
    </row>
    <row r="34" spans="1:16" ht="31.5" x14ac:dyDescent="0.5">
      <c r="A34" s="797" t="s">
        <v>126</v>
      </c>
      <c r="B34" s="810">
        <f t="shared" si="0"/>
        <v>0</v>
      </c>
      <c r="C34" s="1032">
        <v>0.51600000000000001</v>
      </c>
      <c r="D34" s="803">
        <v>0.38263888888888886</v>
      </c>
      <c r="E34" s="966">
        <v>0.60277777777777775</v>
      </c>
      <c r="F34" s="764">
        <v>0.65555555555555556</v>
      </c>
      <c r="H34" s="796" t="s">
        <v>35</v>
      </c>
      <c r="I34" s="801">
        <v>0.42569444444444443</v>
      </c>
      <c r="J34" s="967">
        <v>0.6381944444444444</v>
      </c>
      <c r="K34" s="802">
        <v>0.68611111111111112</v>
      </c>
      <c r="L34" s="454">
        <v>0.57499999999999996</v>
      </c>
      <c r="M34" s="107">
        <f t="shared" si="1"/>
        <v>6.9444444444444198E-4</v>
      </c>
    </row>
    <row r="35" spans="1:16" ht="31.5" x14ac:dyDescent="0.5">
      <c r="A35" s="796" t="s">
        <v>123</v>
      </c>
      <c r="B35" s="810">
        <f t="shared" si="0"/>
        <v>6.9444444444449749E-4</v>
      </c>
      <c r="C35" s="1032">
        <v>0.46800000000000003</v>
      </c>
      <c r="D35" s="801">
        <v>0.38333333333333336</v>
      </c>
      <c r="E35" s="967">
        <v>0.60347222222222219</v>
      </c>
      <c r="F35" s="762">
        <v>0.65625</v>
      </c>
      <c r="H35" s="797" t="s">
        <v>26</v>
      </c>
      <c r="I35" s="803">
        <v>0.42708333333333331</v>
      </c>
      <c r="J35" s="966">
        <v>0.63958333333333328</v>
      </c>
      <c r="K35" s="804">
        <v>0.6875</v>
      </c>
      <c r="L35" s="454">
        <v>0.38</v>
      </c>
      <c r="M35" s="107">
        <f t="shared" si="1"/>
        <v>1.388888888888884E-3</v>
      </c>
    </row>
    <row r="36" spans="1:16" ht="31.5" x14ac:dyDescent="0.5">
      <c r="A36" s="797" t="s">
        <v>125</v>
      </c>
      <c r="B36" s="810">
        <f t="shared" si="0"/>
        <v>1.388888888888884E-3</v>
      </c>
      <c r="C36" s="1032">
        <v>0.75700000000000001</v>
      </c>
      <c r="D36" s="803">
        <v>0.38472222222222224</v>
      </c>
      <c r="E36" s="966">
        <v>0.60486111111111107</v>
      </c>
      <c r="F36" s="764">
        <v>0.65763888888888888</v>
      </c>
      <c r="H36" s="796" t="s">
        <v>25</v>
      </c>
      <c r="I36" s="801">
        <v>0.4284722222222222</v>
      </c>
      <c r="J36" s="967">
        <v>0.64097222222222228</v>
      </c>
      <c r="K36" s="802">
        <v>0.68888888888888888</v>
      </c>
      <c r="L36" s="454">
        <v>0.61499999999999999</v>
      </c>
      <c r="M36" s="107">
        <f t="shared" si="1"/>
        <v>1.388888888888884E-3</v>
      </c>
    </row>
    <row r="37" spans="1:16" ht="31.5" x14ac:dyDescent="0.5">
      <c r="A37" s="796" t="s">
        <v>124</v>
      </c>
      <c r="B37" s="810">
        <f t="shared" si="0"/>
        <v>7.6388888888888618E-3</v>
      </c>
      <c r="C37" s="1032">
        <v>1.71</v>
      </c>
      <c r="D37" s="801">
        <v>0.3923611111111111</v>
      </c>
      <c r="E37" s="967">
        <v>0.6069444444444444</v>
      </c>
      <c r="F37" s="762">
        <v>0.65972222222222221</v>
      </c>
      <c r="H37" s="797" t="s">
        <v>24</v>
      </c>
      <c r="I37" s="803">
        <v>0.42916666666666664</v>
      </c>
      <c r="J37" s="966">
        <v>0.64166666666666672</v>
      </c>
      <c r="K37" s="804">
        <v>0.68958333333333333</v>
      </c>
      <c r="L37" s="454">
        <v>0.35099999999999998</v>
      </c>
      <c r="M37" s="107">
        <f t="shared" si="1"/>
        <v>6.9444444444444198E-4</v>
      </c>
    </row>
    <row r="38" spans="1:16" ht="31.5" x14ac:dyDescent="0.5">
      <c r="A38" s="796" t="s">
        <v>122</v>
      </c>
      <c r="B38" s="810">
        <f>SUM(D38-D37)</f>
        <v>-1.388888888888884E-3</v>
      </c>
      <c r="C38" s="1032">
        <v>2.69</v>
      </c>
      <c r="D38" s="801">
        <v>0.39097222222222222</v>
      </c>
      <c r="E38" s="967">
        <v>0.61111111111111116</v>
      </c>
      <c r="F38" s="762">
        <v>0.66388888888888886</v>
      </c>
      <c r="H38" s="796" t="s">
        <v>23</v>
      </c>
      <c r="I38" s="801">
        <v>0.42986111111111114</v>
      </c>
      <c r="J38" s="967">
        <v>0.64236111111111116</v>
      </c>
      <c r="K38" s="802">
        <v>0.69027777777777777</v>
      </c>
      <c r="L38" s="454">
        <v>0.36299999999999999</v>
      </c>
      <c r="M38" s="107">
        <f t="shared" si="1"/>
        <v>6.9444444444449749E-4</v>
      </c>
    </row>
    <row r="39" spans="1:16" ht="31.5" x14ac:dyDescent="0.5">
      <c r="A39" s="797" t="s">
        <v>121</v>
      </c>
      <c r="B39" s="810">
        <f t="shared" si="0"/>
        <v>2.0833333333333259E-3</v>
      </c>
      <c r="C39" s="1033">
        <v>0.98299999999999998</v>
      </c>
      <c r="D39" s="803">
        <v>0.39305555555555555</v>
      </c>
      <c r="E39" s="966">
        <v>0.6118055555555556</v>
      </c>
      <c r="F39" s="764">
        <v>0.6645833333333333</v>
      </c>
      <c r="H39" s="797" t="s">
        <v>36</v>
      </c>
      <c r="I39" s="803">
        <v>0.43194444444444446</v>
      </c>
      <c r="J39" s="966">
        <v>0.64375000000000004</v>
      </c>
      <c r="K39" s="804">
        <v>0.69166666666666665</v>
      </c>
      <c r="L39" s="454">
        <v>1.06</v>
      </c>
      <c r="M39" s="107">
        <f t="shared" si="1"/>
        <v>2.0833333333333259E-3</v>
      </c>
    </row>
    <row r="40" spans="1:16" ht="31.5" x14ac:dyDescent="0.5">
      <c r="A40" s="796" t="s">
        <v>120</v>
      </c>
      <c r="B40" s="810">
        <f t="shared" si="0"/>
        <v>1.388888888888884E-3</v>
      </c>
      <c r="C40" s="1033">
        <v>1.8</v>
      </c>
      <c r="D40" s="801">
        <v>0.39444444444444443</v>
      </c>
      <c r="E40" s="967">
        <v>0.61319444444444449</v>
      </c>
      <c r="F40" s="762">
        <v>0.66597222222222219</v>
      </c>
      <c r="H40" s="796" t="s">
        <v>20</v>
      </c>
      <c r="I40" s="801">
        <v>0.43333333333333335</v>
      </c>
      <c r="J40" s="967">
        <v>0.64513888888888893</v>
      </c>
      <c r="K40" s="802">
        <v>0.69305555555555554</v>
      </c>
      <c r="L40" s="454">
        <v>0.69899999999999995</v>
      </c>
      <c r="M40" s="107">
        <f t="shared" si="1"/>
        <v>1.388888888888884E-3</v>
      </c>
    </row>
    <row r="41" spans="1:16" ht="31.5" x14ac:dyDescent="0.5">
      <c r="A41" s="797" t="s">
        <v>129</v>
      </c>
      <c r="B41" s="810">
        <f t="shared" si="0"/>
        <v>2.7777777777777679E-3</v>
      </c>
      <c r="C41" s="1033">
        <v>1.27</v>
      </c>
      <c r="D41" s="803">
        <v>0.3972222222222222</v>
      </c>
      <c r="E41" s="966">
        <v>0.61597222222222225</v>
      </c>
      <c r="F41" s="764">
        <v>0.66874999999999996</v>
      </c>
      <c r="H41" s="797" t="s">
        <v>19</v>
      </c>
      <c r="I41" s="803">
        <v>0.43402777777777779</v>
      </c>
      <c r="J41" s="966">
        <v>0.64583333333333337</v>
      </c>
      <c r="K41" s="804">
        <v>0.69374999999999998</v>
      </c>
      <c r="L41" s="454">
        <v>0.376</v>
      </c>
      <c r="M41" s="107">
        <f t="shared" si="1"/>
        <v>6.9444444444444198E-4</v>
      </c>
    </row>
    <row r="42" spans="1:16" ht="31.5" x14ac:dyDescent="0.5">
      <c r="A42" s="814" t="s">
        <v>119</v>
      </c>
      <c r="B42" s="811">
        <f>SUM(D42-D41)</f>
        <v>6.9444444444444198E-4</v>
      </c>
      <c r="C42" s="1034">
        <v>0.192</v>
      </c>
      <c r="D42" s="1462">
        <v>0.39791666666666664</v>
      </c>
      <c r="E42" s="1463">
        <v>0.6166666666666667</v>
      </c>
      <c r="F42" s="1464">
        <v>0.6694444444444444</v>
      </c>
      <c r="H42" s="796" t="s">
        <v>18</v>
      </c>
      <c r="I42" s="801">
        <v>0.43472222222222223</v>
      </c>
      <c r="J42" s="967">
        <v>0.64652777777777781</v>
      </c>
      <c r="K42" s="802">
        <v>0.69444444444444442</v>
      </c>
      <c r="L42" s="454">
        <v>0.34499999999999997</v>
      </c>
      <c r="M42" s="107">
        <f>SUM(I42-I41)</f>
        <v>6.9444444444444198E-4</v>
      </c>
    </row>
    <row r="43" spans="1:16" ht="29.25" customHeight="1" x14ac:dyDescent="0.5">
      <c r="A43" s="767"/>
      <c r="B43" s="353" t="s">
        <v>38</v>
      </c>
      <c r="C43" s="839">
        <v>19.5</v>
      </c>
      <c r="D43" s="1465">
        <f>SUM(D42-D21)</f>
        <v>2.9861111111111061E-2</v>
      </c>
      <c r="E43" s="1708">
        <f>SUM(E42-E21)</f>
        <v>2.9861111111111116E-2</v>
      </c>
      <c r="F43" s="1466">
        <f>SUM(F42-F21)</f>
        <v>2.9861111111111116E-2</v>
      </c>
      <c r="H43" s="798" t="s">
        <v>16</v>
      </c>
      <c r="I43" s="805">
        <v>0.43611111111111112</v>
      </c>
      <c r="J43" s="1021">
        <v>0.6479166666666667</v>
      </c>
      <c r="K43" s="806">
        <v>0.6958333333333333</v>
      </c>
      <c r="L43" s="455">
        <v>0.34799999999999998</v>
      </c>
      <c r="M43" s="107">
        <f t="shared" si="1"/>
        <v>1.388888888888884E-3</v>
      </c>
    </row>
    <row r="44" spans="1:16" ht="21.75" customHeight="1" x14ac:dyDescent="0.5">
      <c r="A44" s="767"/>
      <c r="B44" s="768"/>
      <c r="C44" s="770"/>
      <c r="D44" s="774"/>
      <c r="E44" s="1709"/>
      <c r="F44" s="772"/>
      <c r="H44" s="815"/>
      <c r="I44" s="1210">
        <f>SUM(I43-I21)</f>
        <v>2.6388888888888906E-2</v>
      </c>
      <c r="J44" s="1211">
        <f>SUM(J43-J21)</f>
        <v>2.6388888888888906E-2</v>
      </c>
      <c r="K44" s="1211">
        <f>SUM(K43-K21)</f>
        <v>2.6388888888888906E-2</v>
      </c>
      <c r="L44" s="840">
        <v>19.5</v>
      </c>
      <c r="M44" s="783"/>
    </row>
    <row r="45" spans="1:16" ht="21.75" customHeight="1" x14ac:dyDescent="0.5">
      <c r="A45" s="767"/>
      <c r="B45" s="768"/>
      <c r="C45" s="770"/>
      <c r="D45" s="424">
        <v>19.5</v>
      </c>
      <c r="E45" s="1710">
        <v>19.5</v>
      </c>
      <c r="F45" s="424">
        <v>19.5</v>
      </c>
      <c r="H45" s="784"/>
      <c r="I45" s="772"/>
      <c r="J45" s="785"/>
      <c r="K45" s="785"/>
      <c r="L45" s="782"/>
      <c r="M45" s="783"/>
    </row>
    <row r="46" spans="1:16" ht="31.5" x14ac:dyDescent="0.5">
      <c r="A46" s="767"/>
      <c r="B46" s="768"/>
      <c r="C46" s="770"/>
      <c r="D46" s="774"/>
      <c r="E46" s="1709"/>
      <c r="F46" s="772"/>
      <c r="H46" s="780"/>
      <c r="I46" s="424">
        <v>19.5</v>
      </c>
      <c r="J46" s="424">
        <v>19.5</v>
      </c>
      <c r="K46" s="424">
        <v>19.5</v>
      </c>
      <c r="L46" s="782"/>
      <c r="M46" s="783"/>
      <c r="N46" s="842">
        <f>SUM(D45+E45+I46+J46+F45+K46)</f>
        <v>117</v>
      </c>
    </row>
    <row r="47" spans="1:16" ht="31.5" x14ac:dyDescent="0.5">
      <c r="A47" s="767"/>
      <c r="B47" s="768"/>
      <c r="C47" s="770"/>
      <c r="D47" s="771"/>
      <c r="E47" s="1709"/>
      <c r="F47" s="772"/>
      <c r="H47" s="784"/>
      <c r="I47" s="772"/>
      <c r="J47" s="786"/>
      <c r="K47" s="786"/>
      <c r="L47" s="782"/>
      <c r="M47" s="783"/>
    </row>
    <row r="48" spans="1:16" ht="26.25" x14ac:dyDescent="0.4">
      <c r="A48" s="182" t="s">
        <v>39</v>
      </c>
      <c r="B48" s="183"/>
      <c r="C48" s="849"/>
      <c r="D48" s="373"/>
      <c r="E48" s="1689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60"/>
    </row>
    <row r="49" spans="1:16" ht="26.25" x14ac:dyDescent="0.4">
      <c r="A49" s="30" t="s">
        <v>41</v>
      </c>
      <c r="B49" s="30"/>
      <c r="C49" s="849"/>
      <c r="D49" s="303"/>
      <c r="E49" s="1689"/>
      <c r="F49" s="62"/>
      <c r="G49" s="30"/>
      <c r="H49" s="197" t="s">
        <v>40</v>
      </c>
      <c r="I49" s="197"/>
      <c r="J49" s="183"/>
      <c r="K49" s="183"/>
      <c r="L49" s="186"/>
      <c r="M49" s="49"/>
      <c r="O49" s="30"/>
      <c r="P49" s="60"/>
    </row>
    <row r="50" spans="1:16" ht="26.25" x14ac:dyDescent="0.4">
      <c r="A50" s="30" t="s">
        <v>43</v>
      </c>
      <c r="B50" s="182"/>
      <c r="C50" s="849"/>
      <c r="D50" s="303"/>
      <c r="E50" s="1689"/>
      <c r="F50" s="62"/>
      <c r="G50" s="182"/>
      <c r="H50" s="198" t="s">
        <v>42</v>
      </c>
      <c r="I50" s="198"/>
      <c r="J50" s="30"/>
      <c r="K50" s="30"/>
      <c r="L50" s="186"/>
      <c r="M50" s="49"/>
      <c r="O50" s="182"/>
      <c r="P50" s="60"/>
    </row>
    <row r="51" spans="1:16" ht="26.25" x14ac:dyDescent="0.4">
      <c r="A51" s="30" t="s">
        <v>45</v>
      </c>
      <c r="B51" s="182"/>
      <c r="C51" s="849"/>
      <c r="D51" s="303"/>
      <c r="E51" s="1689"/>
      <c r="F51" s="62"/>
      <c r="G51" s="182"/>
      <c r="H51" s="198" t="s">
        <v>44</v>
      </c>
      <c r="I51" s="198"/>
      <c r="J51" s="30"/>
      <c r="K51" s="30"/>
      <c r="L51" s="186"/>
      <c r="M51" s="49"/>
      <c r="O51" s="182"/>
      <c r="P51" s="60"/>
    </row>
    <row r="52" spans="1:16" ht="26.25" x14ac:dyDescent="0.4">
      <c r="C52" s="870"/>
      <c r="D52" s="330"/>
      <c r="E52" s="1654"/>
      <c r="H52" s="199" t="s">
        <v>46</v>
      </c>
      <c r="I52" s="199"/>
      <c r="J52" s="30"/>
      <c r="K52" s="30"/>
      <c r="L52" s="186"/>
      <c r="M52" s="49"/>
    </row>
    <row r="53" spans="1:16" ht="26.25" x14ac:dyDescent="0.4">
      <c r="C53" s="870"/>
      <c r="D53" s="330"/>
      <c r="E53" s="1654"/>
    </row>
    <row r="54" spans="1:16" ht="31.5" x14ac:dyDescent="0.5">
      <c r="B54" s="769"/>
      <c r="C54" s="775"/>
      <c r="D54" s="771"/>
      <c r="E54" s="1711"/>
      <c r="F54" s="773"/>
      <c r="H54" s="780"/>
      <c r="I54" s="781"/>
      <c r="J54" s="781"/>
      <c r="K54" s="781"/>
      <c r="L54" s="782"/>
      <c r="M54" s="783"/>
    </row>
    <row r="55" spans="1:16" ht="31.5" x14ac:dyDescent="0.5">
      <c r="B55" s="776"/>
      <c r="C55" s="779"/>
      <c r="D55" s="777"/>
      <c r="E55" s="1712"/>
      <c r="F55" s="777"/>
      <c r="H55" s="784"/>
      <c r="I55" s="787"/>
      <c r="J55" s="787"/>
      <c r="K55" s="787"/>
      <c r="L55" s="782"/>
      <c r="M55" s="783"/>
    </row>
    <row r="56" spans="1:16" ht="31.5" x14ac:dyDescent="0.5">
      <c r="C56" s="693"/>
      <c r="D56" s="693"/>
      <c r="E56" s="1713"/>
      <c r="F56" s="693"/>
      <c r="H56" s="780"/>
      <c r="I56" s="781"/>
      <c r="J56" s="781"/>
      <c r="K56" s="781"/>
      <c r="L56" s="782"/>
      <c r="M56" s="783"/>
    </row>
    <row r="57" spans="1:16" ht="31.5" x14ac:dyDescent="0.5">
      <c r="C57" s="693"/>
      <c r="D57" s="778"/>
      <c r="E57" s="1714"/>
      <c r="F57" s="778"/>
      <c r="H57" s="784"/>
      <c r="I57" s="787"/>
      <c r="J57" s="787"/>
      <c r="K57" s="787"/>
      <c r="L57" s="782"/>
      <c r="M57" s="783"/>
    </row>
    <row r="58" spans="1:16" ht="31.5" x14ac:dyDescent="0.5">
      <c r="C58" s="693"/>
      <c r="D58" s="693"/>
      <c r="E58" s="1713"/>
      <c r="F58" s="693"/>
      <c r="H58" s="780"/>
      <c r="I58" s="781"/>
      <c r="J58" s="781"/>
      <c r="K58" s="781"/>
      <c r="L58" s="782"/>
      <c r="M58" s="783"/>
    </row>
    <row r="59" spans="1:16" ht="31.5" x14ac:dyDescent="0.5">
      <c r="E59" s="1654"/>
      <c r="H59" s="784"/>
      <c r="I59" s="787"/>
      <c r="J59" s="787"/>
      <c r="K59" s="787"/>
      <c r="L59" s="782"/>
      <c r="M59" s="783"/>
    </row>
    <row r="60" spans="1:16" ht="31.5" x14ac:dyDescent="0.5">
      <c r="E60" s="1654"/>
      <c r="H60" s="788"/>
      <c r="I60" s="698"/>
      <c r="J60" s="698"/>
      <c r="K60" s="698"/>
      <c r="L60" s="789"/>
      <c r="M60" s="790"/>
      <c r="N60" s="693"/>
    </row>
    <row r="61" spans="1:16" ht="31.5" x14ac:dyDescent="0.5">
      <c r="E61" s="1654"/>
      <c r="H61" s="788"/>
      <c r="I61" s="698"/>
      <c r="J61" s="698"/>
      <c r="K61" s="698"/>
      <c r="L61" s="789"/>
      <c r="M61" s="790"/>
      <c r="N61" s="693"/>
    </row>
    <row r="62" spans="1:16" ht="31.5" x14ac:dyDescent="0.5">
      <c r="H62" s="788"/>
      <c r="I62" s="698"/>
      <c r="J62" s="698"/>
      <c r="K62" s="698"/>
      <c r="L62" s="789"/>
      <c r="M62" s="790"/>
      <c r="N62" s="693"/>
    </row>
    <row r="63" spans="1:16" ht="31.5" x14ac:dyDescent="0.5">
      <c r="H63" s="788"/>
      <c r="I63" s="698"/>
      <c r="J63" s="698"/>
      <c r="K63" s="698"/>
      <c r="L63" s="791"/>
      <c r="M63" s="693"/>
      <c r="N63" s="693"/>
    </row>
    <row r="64" spans="1:16" ht="15.75" x14ac:dyDescent="0.25">
      <c r="H64" s="693"/>
      <c r="I64" s="792"/>
      <c r="J64" s="792"/>
      <c r="K64" s="792"/>
      <c r="L64" s="693"/>
      <c r="M64" s="693"/>
      <c r="N64" s="693"/>
    </row>
    <row r="65" spans="8:14" x14ac:dyDescent="0.25">
      <c r="H65" s="693"/>
      <c r="I65" s="693"/>
      <c r="J65" s="693"/>
      <c r="K65" s="693"/>
      <c r="L65" s="693"/>
      <c r="M65" s="693"/>
      <c r="N65" s="693"/>
    </row>
    <row r="66" spans="8:14" ht="21" x14ac:dyDescent="0.25">
      <c r="H66" s="693"/>
      <c r="I66" s="793"/>
      <c r="J66" s="793"/>
      <c r="K66" s="793"/>
      <c r="L66" s="794"/>
      <c r="M66" s="693"/>
      <c r="N66" s="693"/>
    </row>
    <row r="67" spans="8:14" x14ac:dyDescent="0.25">
      <c r="H67" s="693"/>
      <c r="I67" s="693"/>
      <c r="J67" s="693"/>
      <c r="K67" s="693"/>
      <c r="L67" s="693"/>
      <c r="M67" s="693"/>
      <c r="N67" s="693"/>
    </row>
    <row r="81" spans="1:12" ht="18.75" x14ac:dyDescent="0.3">
      <c r="G81" s="49"/>
      <c r="L81" s="197" t="s">
        <v>40</v>
      </c>
    </row>
    <row r="82" spans="1:12" ht="18.75" x14ac:dyDescent="0.3">
      <c r="A82" s="182" t="s">
        <v>39</v>
      </c>
      <c r="B82" s="183"/>
      <c r="C82" s="62"/>
      <c r="D82" s="183"/>
      <c r="E82" s="49"/>
      <c r="F82" s="49"/>
      <c r="G82" s="49"/>
      <c r="L82" s="198" t="s">
        <v>42</v>
      </c>
    </row>
    <row r="83" spans="1:12" ht="18.75" x14ac:dyDescent="0.3">
      <c r="A83" s="30" t="s">
        <v>41</v>
      </c>
      <c r="B83" s="30"/>
      <c r="C83" s="62"/>
      <c r="D83" s="30"/>
      <c r="E83" s="49"/>
      <c r="F83" s="49"/>
      <c r="G83" s="49"/>
      <c r="L83" s="198" t="s">
        <v>44</v>
      </c>
    </row>
    <row r="84" spans="1:12" ht="18.75" x14ac:dyDescent="0.3">
      <c r="A84" s="30" t="s">
        <v>43</v>
      </c>
      <c r="B84" s="182"/>
      <c r="C84" s="62"/>
      <c r="D84" s="182"/>
      <c r="E84" s="49"/>
      <c r="F84" s="49"/>
      <c r="G84" s="49"/>
      <c r="L84" s="199" t="s">
        <v>46</v>
      </c>
    </row>
    <row r="85" spans="1:12" ht="18.75" x14ac:dyDescent="0.3">
      <c r="A85" s="30" t="s">
        <v>45</v>
      </c>
      <c r="B85" s="182"/>
      <c r="C85" s="62"/>
      <c r="D85" s="182"/>
      <c r="E85" s="49"/>
      <c r="F85" s="49"/>
    </row>
  </sheetData>
  <mergeCells count="7">
    <mergeCell ref="L20:M20"/>
    <mergeCell ref="A9:O9"/>
    <mergeCell ref="A8:M8"/>
    <mergeCell ref="A11:M11"/>
    <mergeCell ref="B20:C20"/>
    <mergeCell ref="D20:F20"/>
    <mergeCell ref="I20:K20"/>
  </mergeCells>
  <pageMargins left="0.7" right="0.7" top="0.75" bottom="0.75" header="0.3" footer="0.3"/>
  <pageSetup paperSize="9" scale="3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E69D-3716-4464-B3A6-C3E44E694F3A}">
  <sheetPr>
    <tabColor theme="0"/>
  </sheetPr>
  <dimension ref="A1:V61"/>
  <sheetViews>
    <sheetView zoomScale="40" zoomScaleNormal="40" workbookViewId="0">
      <selection activeCell="X41" sqref="X41"/>
    </sheetView>
  </sheetViews>
  <sheetFormatPr defaultRowHeight="15.75" x14ac:dyDescent="0.25"/>
  <cols>
    <col min="1" max="1" width="40.42578125" customWidth="1"/>
    <col min="2" max="2" width="8.28515625" customWidth="1"/>
    <col min="3" max="3" width="9.140625" customWidth="1"/>
    <col min="4" max="4" width="11.28515625" customWidth="1"/>
    <col min="5" max="5" width="13.5703125" customWidth="1"/>
    <col min="6" max="7" width="11.28515625" customWidth="1"/>
    <col min="8" max="8" width="11.140625" customWidth="1"/>
    <col min="9" max="9" width="40.7109375" customWidth="1"/>
    <col min="10" max="10" width="31" customWidth="1"/>
    <col min="11" max="11" width="12.140625" customWidth="1"/>
    <col min="12" max="12" width="12.7109375" customWidth="1"/>
    <col min="13" max="13" width="13.28515625" customWidth="1"/>
    <col min="14" max="14" width="8.140625" customWidth="1"/>
    <col min="16" max="16" width="7.7109375" style="702" customWidth="1"/>
    <col min="18" max="18" width="19.85546875" customWidth="1"/>
    <col min="19" max="19" width="23.7109375" customWidth="1"/>
  </cols>
  <sheetData>
    <row r="1" spans="1:22" ht="21" x14ac:dyDescent="0.35">
      <c r="A1" s="1607" t="s">
        <v>0</v>
      </c>
      <c r="B1" s="1607"/>
      <c r="C1" s="1607"/>
      <c r="D1" s="1607"/>
      <c r="E1" s="1607"/>
      <c r="F1" s="1628"/>
      <c r="G1" s="1629"/>
      <c r="H1" s="1607"/>
      <c r="I1" s="1614"/>
      <c r="J1" s="1614"/>
      <c r="K1" s="1614"/>
      <c r="L1" s="1614"/>
      <c r="M1" s="1614"/>
      <c r="N1" s="1614"/>
      <c r="O1" s="1614"/>
      <c r="P1" s="1607"/>
      <c r="Q1" s="1608" t="s">
        <v>1</v>
      </c>
      <c r="R1" s="1607"/>
      <c r="S1" s="32"/>
      <c r="T1" s="30"/>
      <c r="U1" s="32"/>
      <c r="V1" s="32"/>
    </row>
    <row r="2" spans="1:22" ht="21" x14ac:dyDescent="0.35">
      <c r="A2" s="1607" t="s">
        <v>2</v>
      </c>
      <c r="B2" s="1607"/>
      <c r="C2" s="1607"/>
      <c r="D2" s="1607"/>
      <c r="E2" s="1607"/>
      <c r="F2" s="1628"/>
      <c r="G2" s="1629"/>
      <c r="H2" s="1607"/>
      <c r="I2" s="1614"/>
      <c r="J2" s="1614"/>
      <c r="K2" s="1614"/>
      <c r="L2" s="1614"/>
      <c r="M2" s="1614"/>
      <c r="N2" s="1614"/>
      <c r="O2" s="1614"/>
      <c r="P2" s="1610" t="s">
        <v>3</v>
      </c>
      <c r="Q2" s="1610"/>
      <c r="R2" s="1610"/>
      <c r="S2" s="1511"/>
      <c r="T2" s="33"/>
      <c r="U2" s="33"/>
      <c r="V2" s="33"/>
    </row>
    <row r="3" spans="1:22" ht="21" x14ac:dyDescent="0.35">
      <c r="A3" s="1607" t="s">
        <v>4</v>
      </c>
      <c r="B3" s="1607"/>
      <c r="C3" s="1607"/>
      <c r="D3" s="1607"/>
      <c r="E3" s="1607"/>
      <c r="F3" s="1628"/>
      <c r="G3" s="1629"/>
      <c r="H3" s="1607"/>
      <c r="I3" s="1614"/>
      <c r="J3" s="1614"/>
      <c r="K3" s="1614"/>
      <c r="L3" s="1614"/>
      <c r="M3" s="1614"/>
      <c r="N3" s="1614"/>
      <c r="O3" s="1614"/>
      <c r="P3" s="1611"/>
      <c r="Q3" s="1612" t="s">
        <v>5</v>
      </c>
      <c r="R3" s="1611"/>
      <c r="S3" s="34"/>
      <c r="T3" s="192"/>
      <c r="U3" s="34"/>
      <c r="V3" s="34"/>
    </row>
    <row r="4" spans="1:22" ht="21" x14ac:dyDescent="0.35">
      <c r="A4" s="52"/>
      <c r="B4" s="52"/>
      <c r="C4" s="52"/>
      <c r="D4" s="52"/>
      <c r="E4" s="52"/>
      <c r="F4" s="1630"/>
      <c r="G4" s="336"/>
      <c r="H4" s="52"/>
      <c r="I4" s="52"/>
      <c r="J4" s="52"/>
      <c r="K4" s="52"/>
      <c r="L4" s="52"/>
      <c r="M4" s="52"/>
      <c r="N4" s="52"/>
      <c r="O4" s="52"/>
      <c r="P4" s="1607"/>
      <c r="Q4" s="1608" t="s">
        <v>6</v>
      </c>
      <c r="R4" s="1607"/>
      <c r="S4" s="32"/>
      <c r="T4" s="30"/>
      <c r="U4" s="32"/>
      <c r="V4" s="32"/>
    </row>
    <row r="5" spans="1:22" ht="21" x14ac:dyDescent="0.35">
      <c r="A5" s="52"/>
      <c r="B5" s="52"/>
      <c r="C5" s="52"/>
      <c r="D5" s="52"/>
      <c r="E5" s="1631"/>
      <c r="F5" s="1632"/>
      <c r="G5" s="336"/>
      <c r="H5" s="52"/>
      <c r="I5" s="52"/>
      <c r="J5" s="52"/>
      <c r="K5" s="52"/>
      <c r="L5" s="52"/>
      <c r="M5" s="1614"/>
      <c r="N5" s="1614"/>
      <c r="O5" s="1614"/>
      <c r="P5" s="52"/>
      <c r="Q5" s="1612" t="s">
        <v>65</v>
      </c>
      <c r="R5" s="52"/>
      <c r="S5" s="34"/>
      <c r="T5" s="49"/>
      <c r="U5" s="34"/>
      <c r="V5" s="34"/>
    </row>
    <row r="6" spans="1:22" ht="21" x14ac:dyDescent="0.35">
      <c r="A6" s="52"/>
      <c r="B6" s="52"/>
      <c r="C6" s="52"/>
      <c r="D6" s="52"/>
      <c r="E6" s="1631"/>
      <c r="F6" s="1632"/>
      <c r="G6" s="336"/>
      <c r="H6" s="52"/>
      <c r="I6" s="52"/>
      <c r="J6" s="52"/>
      <c r="K6" s="52"/>
      <c r="L6" s="52"/>
      <c r="M6" s="52"/>
      <c r="N6" s="52"/>
      <c r="O6" s="52"/>
      <c r="P6" s="1612"/>
      <c r="Q6" s="1613" t="s">
        <v>8</v>
      </c>
      <c r="R6" s="1612"/>
      <c r="S6" s="35"/>
      <c r="T6" s="34"/>
      <c r="U6" s="35"/>
      <c r="V6" s="35"/>
    </row>
    <row r="7" spans="1:22" ht="18.75" x14ac:dyDescent="0.3">
      <c r="A7" s="49"/>
      <c r="B7" s="49"/>
      <c r="C7" s="49"/>
      <c r="D7" s="49"/>
      <c r="E7" s="38"/>
      <c r="F7" s="848"/>
      <c r="G7" s="829"/>
      <c r="H7" s="49"/>
      <c r="I7" s="49"/>
      <c r="J7" s="49"/>
      <c r="K7" s="49"/>
      <c r="L7" s="49"/>
      <c r="M7" s="49"/>
      <c r="N7" s="49"/>
      <c r="O7" s="49"/>
      <c r="P7" s="265"/>
      <c r="Q7" s="49"/>
      <c r="R7" s="34"/>
      <c r="S7" s="34"/>
      <c r="T7" s="35"/>
      <c r="U7" s="35"/>
      <c r="V7" s="35"/>
    </row>
    <row r="8" spans="1:22" ht="18.75" x14ac:dyDescent="0.3">
      <c r="A8" s="49"/>
      <c r="B8" s="49"/>
      <c r="C8" s="49"/>
      <c r="D8" s="49"/>
      <c r="E8" s="38"/>
      <c r="F8" s="848"/>
      <c r="G8" s="829"/>
      <c r="H8" s="49"/>
      <c r="I8" s="49"/>
      <c r="J8" s="49"/>
      <c r="K8" s="49"/>
      <c r="L8" s="49"/>
      <c r="M8" s="49"/>
      <c r="N8" s="49"/>
      <c r="O8" s="49"/>
      <c r="P8" s="265"/>
      <c r="Q8" s="49"/>
      <c r="R8" s="34"/>
      <c r="S8" s="34"/>
      <c r="T8" s="35"/>
      <c r="U8" s="35"/>
      <c r="V8" s="35"/>
    </row>
    <row r="9" spans="1:22" ht="30.75" x14ac:dyDescent="0.3">
      <c r="A9" s="1472" t="s">
        <v>116</v>
      </c>
      <c r="B9" s="1472"/>
      <c r="C9" s="1472"/>
      <c r="D9" s="1472"/>
      <c r="E9" s="1472"/>
      <c r="F9" s="1472"/>
      <c r="G9" s="1472"/>
      <c r="H9" s="1472"/>
      <c r="I9" s="1472"/>
      <c r="J9" s="1472"/>
      <c r="K9" s="1472"/>
      <c r="L9" s="1472"/>
      <c r="M9" s="1472"/>
      <c r="N9" s="1472"/>
      <c r="O9" s="1472"/>
      <c r="P9" s="1472"/>
      <c r="Q9" s="1472"/>
      <c r="R9" s="30"/>
      <c r="S9" s="34"/>
      <c r="T9" s="49"/>
      <c r="U9" s="49"/>
      <c r="V9" s="49"/>
    </row>
    <row r="11" spans="1:22" ht="30.75" x14ac:dyDescent="0.25">
      <c r="A11" s="1489" t="s">
        <v>130</v>
      </c>
      <c r="B11" s="1489"/>
      <c r="C11" s="1489"/>
      <c r="D11" s="1489"/>
      <c r="E11" s="1489"/>
      <c r="F11" s="1489"/>
      <c r="G11" s="1489"/>
      <c r="H11" s="1489"/>
      <c r="I11" s="1489"/>
      <c r="J11" s="1489"/>
      <c r="K11" s="1489"/>
      <c r="L11" s="1489"/>
      <c r="M11" s="1489"/>
      <c r="N11" s="1489"/>
      <c r="O11" s="1489"/>
      <c r="P11" s="1489"/>
      <c r="Q11" s="1489"/>
      <c r="R11" s="1028"/>
    </row>
    <row r="12" spans="1:22" ht="22.5" x14ac:dyDescent="0.3">
      <c r="A12" s="45" t="s">
        <v>131</v>
      </c>
      <c r="B12" s="45"/>
      <c r="C12" s="45"/>
      <c r="D12" s="45"/>
    </row>
    <row r="13" spans="1:22" ht="22.5" x14ac:dyDescent="0.3">
      <c r="A13" s="45"/>
      <c r="B13" s="45"/>
      <c r="C13" s="45"/>
      <c r="D13" s="45"/>
    </row>
    <row r="14" spans="1:22" ht="24" x14ac:dyDescent="0.4">
      <c r="A14" s="44" t="s">
        <v>11</v>
      </c>
      <c r="B14" s="53"/>
      <c r="C14" s="53"/>
      <c r="D14" s="91"/>
    </row>
    <row r="15" spans="1:22" ht="22.5" x14ac:dyDescent="0.3">
      <c r="A15" s="45"/>
      <c r="B15" s="45"/>
      <c r="C15" s="45"/>
      <c r="D15" s="45"/>
    </row>
    <row r="16" spans="1:22" ht="28.5" customHeight="1" x14ac:dyDescent="0.25">
      <c r="B16" s="1532" t="s">
        <v>64</v>
      </c>
      <c r="C16" s="1576"/>
      <c r="D16" s="1533"/>
      <c r="E16" s="1570" t="s">
        <v>15</v>
      </c>
      <c r="F16" s="1571"/>
      <c r="G16" s="1572"/>
      <c r="K16" s="1570" t="s">
        <v>15</v>
      </c>
      <c r="L16" s="1571"/>
      <c r="M16" s="1571"/>
      <c r="N16" s="1573" t="s">
        <v>64</v>
      </c>
      <c r="O16" s="1574"/>
      <c r="P16" s="1575"/>
    </row>
    <row r="17" spans="1:16" ht="28.5" customHeight="1" x14ac:dyDescent="0.5">
      <c r="A17" s="1049" t="s">
        <v>16</v>
      </c>
      <c r="B17" s="1071">
        <v>0</v>
      </c>
      <c r="C17" s="1078">
        <v>0</v>
      </c>
      <c r="D17" s="1063">
        <v>0</v>
      </c>
      <c r="E17" s="1322">
        <v>0.36805555555555558</v>
      </c>
      <c r="F17" s="1320">
        <v>0.57638888888888884</v>
      </c>
      <c r="G17" s="1323">
        <v>0.63888888888888884</v>
      </c>
      <c r="H17" s="693"/>
      <c r="I17" s="693"/>
      <c r="J17" s="706" t="s">
        <v>119</v>
      </c>
      <c r="K17" s="898">
        <v>0.40972222222222221</v>
      </c>
      <c r="L17" s="1324">
        <v>0.61805555555555558</v>
      </c>
      <c r="M17" s="1325">
        <v>0.68055555555555558</v>
      </c>
      <c r="N17" s="1067">
        <v>0</v>
      </c>
      <c r="O17" s="1067">
        <v>0</v>
      </c>
      <c r="P17" s="1068">
        <v>0</v>
      </c>
    </row>
    <row r="18" spans="1:16" ht="33.75" x14ac:dyDescent="0.5">
      <c r="A18" s="1050" t="s">
        <v>18</v>
      </c>
      <c r="B18" s="1072">
        <f>SUM(E18-E17)</f>
        <v>6.9444444444444198E-4</v>
      </c>
      <c r="C18" s="1062">
        <v>0.30099999999999999</v>
      </c>
      <c r="D18" s="1064">
        <v>0.30099999999999999</v>
      </c>
      <c r="E18" s="1326">
        <v>0.36875000000000002</v>
      </c>
      <c r="F18" s="1203">
        <v>0.57708333333333328</v>
      </c>
      <c r="G18" s="716">
        <v>0.63958333333333328</v>
      </c>
      <c r="H18" s="693"/>
      <c r="I18" s="693"/>
      <c r="J18" s="704" t="s">
        <v>120</v>
      </c>
      <c r="K18" s="715">
        <v>0.41111111111111109</v>
      </c>
      <c r="L18" s="1203">
        <v>0.61944444444444446</v>
      </c>
      <c r="M18" s="1327">
        <v>0.68194444444444446</v>
      </c>
      <c r="N18" s="1055">
        <v>1.55</v>
      </c>
      <c r="O18" s="1053">
        <v>1.55</v>
      </c>
      <c r="P18" s="1057">
        <f>SUM(K18-K17)</f>
        <v>1.388888888888884E-3</v>
      </c>
    </row>
    <row r="19" spans="1:16" ht="33.75" x14ac:dyDescent="0.5">
      <c r="A19" s="1051" t="s">
        <v>19</v>
      </c>
      <c r="B19" s="1072">
        <f t="shared" ref="B19:B27" si="0">SUM(E19-E18)</f>
        <v>6.9444444444444198E-4</v>
      </c>
      <c r="C19" s="1062">
        <v>0.433</v>
      </c>
      <c r="D19" s="1064">
        <v>0.433</v>
      </c>
      <c r="E19" s="1043">
        <v>0.36944444444444446</v>
      </c>
      <c r="F19" s="966">
        <v>0.57777777777777772</v>
      </c>
      <c r="G19" s="804">
        <v>0.64027777777777772</v>
      </c>
      <c r="J19" s="754" t="s">
        <v>121</v>
      </c>
      <c r="K19" s="803">
        <v>0.41180555555555554</v>
      </c>
      <c r="L19" s="966">
        <v>0.62013888888888891</v>
      </c>
      <c r="M19" s="1040">
        <v>0.68333333333333335</v>
      </c>
      <c r="N19" s="1055">
        <v>1.95</v>
      </c>
      <c r="O19" s="1053">
        <v>1.95</v>
      </c>
      <c r="P19" s="1057">
        <f t="shared" ref="P19:P26" si="1">SUM(K19-K18)</f>
        <v>6.9444444444444198E-4</v>
      </c>
    </row>
    <row r="20" spans="1:16" ht="33.75" x14ac:dyDescent="0.5">
      <c r="A20" s="1050" t="s">
        <v>20</v>
      </c>
      <c r="B20" s="1072">
        <f t="shared" si="0"/>
        <v>1.388888888888884E-3</v>
      </c>
      <c r="C20" s="1062">
        <v>0.432</v>
      </c>
      <c r="D20" s="1064">
        <v>0.432</v>
      </c>
      <c r="E20" s="1042">
        <v>0.37083333333333335</v>
      </c>
      <c r="F20" s="967">
        <v>0.57916666666666672</v>
      </c>
      <c r="G20" s="802">
        <v>0.64166666666666672</v>
      </c>
      <c r="J20" s="754" t="s">
        <v>122</v>
      </c>
      <c r="K20" s="803">
        <v>0.41249999999999998</v>
      </c>
      <c r="L20" s="966">
        <v>0.62083333333333335</v>
      </c>
      <c r="M20" s="1040">
        <v>0.68333333333333335</v>
      </c>
      <c r="N20" s="1055">
        <v>0.79</v>
      </c>
      <c r="O20" s="1053">
        <v>0.79</v>
      </c>
      <c r="P20" s="1057">
        <f t="shared" si="1"/>
        <v>6.9444444444444198E-4</v>
      </c>
    </row>
    <row r="21" spans="1:16" ht="33.75" x14ac:dyDescent="0.5">
      <c r="A21" s="1051" t="s">
        <v>21</v>
      </c>
      <c r="B21" s="1072">
        <f t="shared" si="0"/>
        <v>6.9444444444444198E-4</v>
      </c>
      <c r="C21" s="1062">
        <v>0.36299999999999999</v>
      </c>
      <c r="D21" s="1064">
        <v>0.36299999999999999</v>
      </c>
      <c r="E21" s="1043">
        <v>0.37152777777777779</v>
      </c>
      <c r="F21" s="966">
        <v>0.57986111111111116</v>
      </c>
      <c r="G21" s="804">
        <v>0.64236111111111116</v>
      </c>
      <c r="J21" s="753" t="s">
        <v>123</v>
      </c>
      <c r="K21" s="801">
        <v>0.41388888888888886</v>
      </c>
      <c r="L21" s="967">
        <v>0.62222222222222223</v>
      </c>
      <c r="M21" s="1041" t="s">
        <v>17</v>
      </c>
      <c r="N21" s="1055">
        <v>1.42</v>
      </c>
      <c r="O21" s="1054" t="s">
        <v>17</v>
      </c>
      <c r="P21" s="1057">
        <f t="shared" si="1"/>
        <v>1.388888888888884E-3</v>
      </c>
    </row>
    <row r="22" spans="1:16" ht="33.75" x14ac:dyDescent="0.5">
      <c r="A22" s="1050" t="s">
        <v>23</v>
      </c>
      <c r="B22" s="1072">
        <f t="shared" si="0"/>
        <v>2.0833333333333259E-3</v>
      </c>
      <c r="C22" s="1062">
        <v>1.18</v>
      </c>
      <c r="D22" s="1064">
        <v>1.18</v>
      </c>
      <c r="E22" s="1042">
        <v>0.37361111111111112</v>
      </c>
      <c r="F22" s="967">
        <v>0.58194444444444449</v>
      </c>
      <c r="G22" s="802">
        <v>0.64444444444444449</v>
      </c>
      <c r="J22" s="754" t="s">
        <v>124</v>
      </c>
      <c r="K22" s="803">
        <v>0.41597222222222224</v>
      </c>
      <c r="L22" s="966">
        <v>0.62430555555555556</v>
      </c>
      <c r="M22" s="1041" t="s">
        <v>17</v>
      </c>
      <c r="N22" s="1055">
        <v>1.19</v>
      </c>
      <c r="O22" s="1054" t="s">
        <v>17</v>
      </c>
      <c r="P22" s="1057">
        <f t="shared" si="1"/>
        <v>2.0833333333333814E-3</v>
      </c>
    </row>
    <row r="23" spans="1:16" ht="33.75" x14ac:dyDescent="0.5">
      <c r="A23" s="1051" t="s">
        <v>24</v>
      </c>
      <c r="B23" s="1072">
        <f t="shared" si="0"/>
        <v>6.9444444444444198E-4</v>
      </c>
      <c r="C23" s="1062">
        <v>0.45300000000000001</v>
      </c>
      <c r="D23" s="1064">
        <v>0.45300000000000001</v>
      </c>
      <c r="E23" s="1043">
        <v>0.37430555555555556</v>
      </c>
      <c r="F23" s="966">
        <v>0.58263888888888893</v>
      </c>
      <c r="G23" s="804">
        <v>0.64513888888888893</v>
      </c>
      <c r="J23" s="753" t="s">
        <v>123</v>
      </c>
      <c r="K23" s="801">
        <v>0.41736111111111113</v>
      </c>
      <c r="L23" s="967">
        <v>0.62569444444444444</v>
      </c>
      <c r="M23" s="1041" t="s">
        <v>17</v>
      </c>
      <c r="N23" s="1055">
        <v>1.03</v>
      </c>
      <c r="O23" s="1054" t="s">
        <v>17</v>
      </c>
      <c r="P23" s="1057">
        <f t="shared" si="1"/>
        <v>1.388888888888884E-3</v>
      </c>
    </row>
    <row r="24" spans="1:16" ht="33.75" x14ac:dyDescent="0.5">
      <c r="A24" s="1050" t="s">
        <v>25</v>
      </c>
      <c r="B24" s="1072">
        <f t="shared" si="0"/>
        <v>1.388888888888884E-3</v>
      </c>
      <c r="C24" s="1062">
        <v>0.45200000000000001</v>
      </c>
      <c r="D24" s="1064">
        <v>0.45200000000000001</v>
      </c>
      <c r="E24" s="1042">
        <v>0.37569444444444444</v>
      </c>
      <c r="F24" s="967">
        <v>0.58402777777777781</v>
      </c>
      <c r="G24" s="802">
        <v>0.64652777777777781</v>
      </c>
      <c r="J24" s="754" t="s">
        <v>125</v>
      </c>
      <c r="K24" s="803">
        <v>0.41944444444444445</v>
      </c>
      <c r="L24" s="966">
        <v>0.62777777777777777</v>
      </c>
      <c r="M24" s="1041" t="s">
        <v>17</v>
      </c>
      <c r="N24" s="1055">
        <v>0.71899999999999997</v>
      </c>
      <c r="O24" s="1054" t="s">
        <v>17</v>
      </c>
      <c r="P24" s="1057">
        <f t="shared" si="1"/>
        <v>2.0833333333333259E-3</v>
      </c>
    </row>
    <row r="25" spans="1:16" ht="33.75" x14ac:dyDescent="0.5">
      <c r="A25" s="1051" t="s">
        <v>26</v>
      </c>
      <c r="B25" s="1072">
        <f t="shared" si="0"/>
        <v>1.388888888888884E-3</v>
      </c>
      <c r="C25" s="1062">
        <v>0.621</v>
      </c>
      <c r="D25" s="1064">
        <v>0.621</v>
      </c>
      <c r="E25" s="1043">
        <v>0.37708333333333333</v>
      </c>
      <c r="F25" s="966">
        <v>0.5854166666666667</v>
      </c>
      <c r="G25" s="804">
        <v>0.6479166666666667</v>
      </c>
      <c r="J25" s="753" t="s">
        <v>126</v>
      </c>
      <c r="K25" s="801">
        <v>0.42083333333333334</v>
      </c>
      <c r="L25" s="967">
        <v>0.62916666666666665</v>
      </c>
      <c r="M25" s="1041" t="s">
        <v>17</v>
      </c>
      <c r="N25" s="1055">
        <v>1.23</v>
      </c>
      <c r="O25" s="1054" t="s">
        <v>17</v>
      </c>
      <c r="P25" s="1057">
        <f t="shared" si="1"/>
        <v>1.388888888888884E-3</v>
      </c>
    </row>
    <row r="26" spans="1:16" ht="33.75" x14ac:dyDescent="0.5">
      <c r="A26" s="1050" t="s">
        <v>27</v>
      </c>
      <c r="B26" s="1072">
        <f t="shared" si="0"/>
        <v>1.388888888888884E-3</v>
      </c>
      <c r="C26" s="1062">
        <v>0.63900000000000001</v>
      </c>
      <c r="D26" s="1064">
        <v>0.63900000000000001</v>
      </c>
      <c r="E26" s="1042">
        <v>0.37847222222222221</v>
      </c>
      <c r="F26" s="967">
        <v>0.58680555555555558</v>
      </c>
      <c r="G26" s="802">
        <v>0.64930555555555558</v>
      </c>
      <c r="J26" s="754" t="s">
        <v>127</v>
      </c>
      <c r="K26" s="803">
        <v>0.42083333333333334</v>
      </c>
      <c r="L26" s="966">
        <v>0.62916666666666665</v>
      </c>
      <c r="M26" s="1041" t="s">
        <v>17</v>
      </c>
      <c r="N26" s="1055">
        <v>0.64400000000000002</v>
      </c>
      <c r="O26" s="1054" t="s">
        <v>17</v>
      </c>
      <c r="P26" s="1057">
        <f t="shared" si="1"/>
        <v>0</v>
      </c>
    </row>
    <row r="27" spans="1:16" ht="33.75" x14ac:dyDescent="0.5">
      <c r="A27" s="1051" t="s">
        <v>28</v>
      </c>
      <c r="B27" s="1072">
        <f t="shared" si="0"/>
        <v>2.0833333333333259E-3</v>
      </c>
      <c r="C27" s="1062">
        <v>0.78500000000000003</v>
      </c>
      <c r="D27" s="1064">
        <v>0.78500000000000003</v>
      </c>
      <c r="E27" s="1043">
        <v>0.38055555555555554</v>
      </c>
      <c r="F27" s="966">
        <v>0.58888888888888891</v>
      </c>
      <c r="G27" s="804">
        <v>0.65138888888888891</v>
      </c>
      <c r="J27" s="753" t="s">
        <v>58</v>
      </c>
      <c r="K27" s="1035" t="s">
        <v>17</v>
      </c>
      <c r="L27" s="1008" t="s">
        <v>17</v>
      </c>
      <c r="M27" s="1039">
        <v>0.68680555555555556</v>
      </c>
      <c r="N27" s="1056" t="s">
        <v>17</v>
      </c>
      <c r="O27" s="1046">
        <v>3.37</v>
      </c>
      <c r="P27" s="1058" t="s">
        <v>17</v>
      </c>
    </row>
    <row r="28" spans="1:16" ht="33.75" x14ac:dyDescent="0.5">
      <c r="A28" s="1050" t="s">
        <v>132</v>
      </c>
      <c r="B28" s="1073" t="s">
        <v>17</v>
      </c>
      <c r="C28" s="1074">
        <v>2.94</v>
      </c>
      <c r="D28" s="1065" t="s">
        <v>17</v>
      </c>
      <c r="E28" s="1044" t="s">
        <v>17</v>
      </c>
      <c r="F28" s="967">
        <v>0.59097222222222223</v>
      </c>
      <c r="G28" s="1015" t="s">
        <v>17</v>
      </c>
      <c r="J28" s="754" t="s">
        <v>133</v>
      </c>
      <c r="K28" s="1035" t="s">
        <v>17</v>
      </c>
      <c r="L28" s="1008" t="s">
        <v>17</v>
      </c>
      <c r="M28" s="1040">
        <v>0.68819444444444444</v>
      </c>
      <c r="N28" s="1056" t="s">
        <v>17</v>
      </c>
      <c r="O28" s="1046">
        <v>1.1399999999999999</v>
      </c>
      <c r="P28" s="1058" t="s">
        <v>17</v>
      </c>
    </row>
    <row r="29" spans="1:16" ht="33.75" x14ac:dyDescent="0.5">
      <c r="A29" s="1051" t="s">
        <v>134</v>
      </c>
      <c r="B29" s="1073" t="s">
        <v>17</v>
      </c>
      <c r="C29" s="1075">
        <v>0.72399999999999998</v>
      </c>
      <c r="D29" s="1065" t="s">
        <v>17</v>
      </c>
      <c r="E29" s="1044" t="s">
        <v>17</v>
      </c>
      <c r="F29" s="966">
        <v>0.59097222222222223</v>
      </c>
      <c r="G29" s="1015" t="s">
        <v>17</v>
      </c>
      <c r="J29" s="753" t="s">
        <v>135</v>
      </c>
      <c r="K29" s="1035" t="s">
        <v>17</v>
      </c>
      <c r="L29" s="1008" t="s">
        <v>17</v>
      </c>
      <c r="M29" s="1039">
        <v>0.69166666666666665</v>
      </c>
      <c r="N29" s="1056" t="s">
        <v>17</v>
      </c>
      <c r="O29" s="1046">
        <v>0.44900000000000001</v>
      </c>
      <c r="P29" s="1058" t="s">
        <v>17</v>
      </c>
    </row>
    <row r="30" spans="1:16" ht="33.75" x14ac:dyDescent="0.5">
      <c r="A30" s="1050" t="s">
        <v>136</v>
      </c>
      <c r="B30" s="1073" t="s">
        <v>17</v>
      </c>
      <c r="C30" s="1074">
        <v>0.95699999999999996</v>
      </c>
      <c r="D30" s="1065" t="s">
        <v>17</v>
      </c>
      <c r="E30" s="1044" t="s">
        <v>17</v>
      </c>
      <c r="F30" s="967">
        <v>0.59166666666666667</v>
      </c>
      <c r="G30" s="1015" t="s">
        <v>17</v>
      </c>
      <c r="J30" s="754" t="s">
        <v>133</v>
      </c>
      <c r="K30" s="1035" t="s">
        <v>17</v>
      </c>
      <c r="L30" s="1008" t="s">
        <v>17</v>
      </c>
      <c r="M30" s="1040">
        <v>0.69236111111111109</v>
      </c>
      <c r="N30" s="1056" t="s">
        <v>17</v>
      </c>
      <c r="O30" s="1046">
        <v>0.47899999999999998</v>
      </c>
      <c r="P30" s="1058" t="s">
        <v>17</v>
      </c>
    </row>
    <row r="31" spans="1:16" ht="33.75" x14ac:dyDescent="0.5">
      <c r="A31" s="1051" t="s">
        <v>137</v>
      </c>
      <c r="B31" s="1073" t="s">
        <v>17</v>
      </c>
      <c r="C31" s="1075">
        <v>0.54100000000000004</v>
      </c>
      <c r="D31" s="1065" t="s">
        <v>17</v>
      </c>
      <c r="E31" s="1044" t="s">
        <v>17</v>
      </c>
      <c r="F31" s="966">
        <v>0.59236111111111112</v>
      </c>
      <c r="G31" s="1015" t="s">
        <v>17</v>
      </c>
      <c r="J31" s="753" t="s">
        <v>138</v>
      </c>
      <c r="K31" s="1035" t="s">
        <v>17</v>
      </c>
      <c r="L31" s="1008" t="s">
        <v>17</v>
      </c>
      <c r="M31" s="1039">
        <v>0.69374999999999998</v>
      </c>
      <c r="N31" s="1056" t="s">
        <v>17</v>
      </c>
      <c r="O31" s="1046">
        <v>1.58</v>
      </c>
      <c r="P31" s="1058" t="s">
        <v>17</v>
      </c>
    </row>
    <row r="32" spans="1:16" ht="33.75" x14ac:dyDescent="0.5">
      <c r="A32" s="1050" t="s">
        <v>138</v>
      </c>
      <c r="B32" s="1073" t="s">
        <v>17</v>
      </c>
      <c r="C32" s="1074">
        <v>0.51200000000000001</v>
      </c>
      <c r="D32" s="1065" t="s">
        <v>17</v>
      </c>
      <c r="E32" s="1044" t="s">
        <v>17</v>
      </c>
      <c r="F32" s="967">
        <v>0.59236111111111112</v>
      </c>
      <c r="G32" s="1015" t="s">
        <v>17</v>
      </c>
      <c r="J32" s="754" t="s">
        <v>137</v>
      </c>
      <c r="K32" s="1035" t="s">
        <v>17</v>
      </c>
      <c r="L32" s="1008" t="s">
        <v>17</v>
      </c>
      <c r="M32" s="1040">
        <v>0.69374999999999998</v>
      </c>
      <c r="N32" s="1056" t="s">
        <v>17</v>
      </c>
      <c r="O32" s="1046">
        <v>1.3</v>
      </c>
      <c r="P32" s="1058" t="s">
        <v>17</v>
      </c>
    </row>
    <row r="33" spans="1:16" ht="33.75" x14ac:dyDescent="0.5">
      <c r="A33" s="1051" t="s">
        <v>133</v>
      </c>
      <c r="B33" s="1073" t="s">
        <v>17</v>
      </c>
      <c r="C33" s="1075">
        <v>1.55</v>
      </c>
      <c r="D33" s="1065" t="s">
        <v>17</v>
      </c>
      <c r="E33" s="1044" t="s">
        <v>17</v>
      </c>
      <c r="F33" s="966">
        <v>0.59375</v>
      </c>
      <c r="G33" s="1015" t="s">
        <v>17</v>
      </c>
      <c r="J33" s="753" t="s">
        <v>136</v>
      </c>
      <c r="K33" s="1035" t="s">
        <v>17</v>
      </c>
      <c r="L33" s="1008" t="s">
        <v>17</v>
      </c>
      <c r="M33" s="1039">
        <v>0.69444444444444442</v>
      </c>
      <c r="N33" s="1056" t="s">
        <v>17</v>
      </c>
      <c r="O33" s="1046">
        <v>0.85</v>
      </c>
      <c r="P33" s="1058" t="s">
        <v>17</v>
      </c>
    </row>
    <row r="34" spans="1:16" ht="33.75" x14ac:dyDescent="0.5">
      <c r="A34" s="1050" t="s">
        <v>135</v>
      </c>
      <c r="B34" s="1073" t="s">
        <v>17</v>
      </c>
      <c r="C34" s="1074">
        <v>0.44900000000000001</v>
      </c>
      <c r="D34" s="1065" t="s">
        <v>17</v>
      </c>
      <c r="E34" s="1044" t="s">
        <v>17</v>
      </c>
      <c r="F34" s="967">
        <v>0.59652777777777777</v>
      </c>
      <c r="G34" s="1015" t="s">
        <v>17</v>
      </c>
      <c r="J34" s="754" t="s">
        <v>134</v>
      </c>
      <c r="K34" s="1035" t="s">
        <v>17</v>
      </c>
      <c r="L34" s="1008" t="s">
        <v>17</v>
      </c>
      <c r="M34" s="1040">
        <v>0.69513888888888886</v>
      </c>
      <c r="N34" s="1056" t="s">
        <v>17</v>
      </c>
      <c r="O34" s="1046" t="s">
        <v>139</v>
      </c>
      <c r="P34" s="1058" t="s">
        <v>17</v>
      </c>
    </row>
    <row r="35" spans="1:16" ht="33.75" x14ac:dyDescent="0.5">
      <c r="A35" s="1051" t="s">
        <v>133</v>
      </c>
      <c r="B35" s="1073" t="s">
        <v>17</v>
      </c>
      <c r="C35" s="1075">
        <v>0.47899999999999998</v>
      </c>
      <c r="D35" s="1065" t="s">
        <v>17</v>
      </c>
      <c r="E35" s="1044" t="s">
        <v>17</v>
      </c>
      <c r="F35" s="966">
        <v>0.59722222222222221</v>
      </c>
      <c r="G35" s="1015" t="s">
        <v>17</v>
      </c>
      <c r="J35" s="753" t="s">
        <v>132</v>
      </c>
      <c r="K35" s="1035" t="s">
        <v>17</v>
      </c>
      <c r="L35" s="1008" t="s">
        <v>17</v>
      </c>
      <c r="M35" s="1039">
        <v>0.69513888888888886</v>
      </c>
      <c r="N35" s="1056" t="s">
        <v>17</v>
      </c>
      <c r="O35" s="1046">
        <v>0.72599999999999998</v>
      </c>
      <c r="P35" s="1058" t="s">
        <v>17</v>
      </c>
    </row>
    <row r="36" spans="1:16" ht="33.75" x14ac:dyDescent="0.5">
      <c r="A36" s="1050" t="s">
        <v>58</v>
      </c>
      <c r="B36" s="1073" t="s">
        <v>17</v>
      </c>
      <c r="C36" s="1074">
        <v>1.1100000000000001</v>
      </c>
      <c r="D36" s="1065" t="s">
        <v>17</v>
      </c>
      <c r="E36" s="1044" t="s">
        <v>17</v>
      </c>
      <c r="F36" s="967">
        <v>0.59861111111111109</v>
      </c>
      <c r="G36" s="1015" t="s">
        <v>17</v>
      </c>
      <c r="J36" s="754" t="s">
        <v>128</v>
      </c>
      <c r="K36" s="803">
        <v>0.42222222222222222</v>
      </c>
      <c r="L36" s="966">
        <v>0.63055555555555554</v>
      </c>
      <c r="M36" s="1040">
        <v>0.6958333333333333</v>
      </c>
      <c r="N36" s="1055">
        <v>1.5</v>
      </c>
      <c r="O36" s="1046">
        <v>1.1000000000000001</v>
      </c>
      <c r="P36" s="1057">
        <f>SUM(K36-K26)</f>
        <v>1.388888888888884E-3</v>
      </c>
    </row>
    <row r="37" spans="1:16" ht="33.75" x14ac:dyDescent="0.5">
      <c r="A37" s="1051" t="s">
        <v>128</v>
      </c>
      <c r="B37" s="1073" t="s">
        <v>17</v>
      </c>
      <c r="C37" s="1075" t="s">
        <v>17</v>
      </c>
      <c r="D37" s="1065" t="s">
        <v>17</v>
      </c>
      <c r="E37" s="1043">
        <v>0.38333333333333336</v>
      </c>
      <c r="F37" s="1008" t="s">
        <v>17</v>
      </c>
      <c r="G37" s="804">
        <v>0.65416666666666667</v>
      </c>
      <c r="J37" s="753" t="s">
        <v>28</v>
      </c>
      <c r="K37" s="801">
        <v>0.42430555555555555</v>
      </c>
      <c r="L37" s="967">
        <v>0.63263888888888886</v>
      </c>
      <c r="M37" s="1039">
        <v>0.69791666666666663</v>
      </c>
      <c r="N37" s="1055">
        <v>1.9</v>
      </c>
      <c r="O37" s="1046">
        <v>1.9</v>
      </c>
      <c r="P37" s="1057">
        <f>SUM(K37-K36)</f>
        <v>2.0833333333333259E-3</v>
      </c>
    </row>
    <row r="38" spans="1:16" ht="33.75" x14ac:dyDescent="0.5">
      <c r="A38" s="1050" t="s">
        <v>127</v>
      </c>
      <c r="B38" s="1072">
        <f>SUM(E38-E37)</f>
        <v>6.9444444444444198E-4</v>
      </c>
      <c r="C38" s="1076" t="s">
        <v>17</v>
      </c>
      <c r="D38" s="1064">
        <v>2.06</v>
      </c>
      <c r="E38" s="1042">
        <v>0.3840277777777778</v>
      </c>
      <c r="F38" s="1008" t="s">
        <v>17</v>
      </c>
      <c r="G38" s="802">
        <v>0.65486111111111112</v>
      </c>
      <c r="J38" s="754" t="s">
        <v>34</v>
      </c>
      <c r="K38" s="803">
        <v>0.42499999999999999</v>
      </c>
      <c r="L38" s="966">
        <v>0.6333333333333333</v>
      </c>
      <c r="M38" s="1040">
        <v>0.69861111111111107</v>
      </c>
      <c r="N38" s="1055">
        <v>0.46400000000000002</v>
      </c>
      <c r="O38" s="1046">
        <v>0.2</v>
      </c>
      <c r="P38" s="1057">
        <f t="shared" ref="P38:P45" si="2">SUM(K38-K37)</f>
        <v>6.9444444444444198E-4</v>
      </c>
    </row>
    <row r="39" spans="1:16" ht="33.75" x14ac:dyDescent="0.5">
      <c r="A39" s="1051" t="s">
        <v>126</v>
      </c>
      <c r="B39" s="1072">
        <f t="shared" ref="B39:B47" si="3">SUM(E39-E38)</f>
        <v>0</v>
      </c>
      <c r="C39" s="1076" t="s">
        <v>17</v>
      </c>
      <c r="D39" s="1064">
        <v>1.38</v>
      </c>
      <c r="E39" s="1043">
        <v>0.3840277777777778</v>
      </c>
      <c r="F39" s="1008" t="s">
        <v>17</v>
      </c>
      <c r="G39" s="804">
        <v>0.65486111111111112</v>
      </c>
      <c r="J39" s="753" t="s">
        <v>35</v>
      </c>
      <c r="K39" s="801">
        <v>0.42569444444444443</v>
      </c>
      <c r="L39" s="967">
        <v>0.63402777777777775</v>
      </c>
      <c r="M39" s="1039">
        <v>0.7</v>
      </c>
      <c r="N39" s="1055">
        <v>0.57499999999999996</v>
      </c>
      <c r="O39" s="1046">
        <v>0.57499999999999996</v>
      </c>
      <c r="P39" s="1057">
        <f t="shared" si="2"/>
        <v>6.9444444444444198E-4</v>
      </c>
    </row>
    <row r="40" spans="1:16" ht="33.75" x14ac:dyDescent="0.5">
      <c r="A40" s="1050" t="s">
        <v>123</v>
      </c>
      <c r="B40" s="1072">
        <f t="shared" si="3"/>
        <v>6.9444444444444198E-4</v>
      </c>
      <c r="C40" s="1076" t="s">
        <v>17</v>
      </c>
      <c r="D40" s="1064">
        <v>0.51600000000000001</v>
      </c>
      <c r="E40" s="1042">
        <v>0.38472222222222224</v>
      </c>
      <c r="F40" s="1008" t="s">
        <v>17</v>
      </c>
      <c r="G40" s="802">
        <v>0.65555555555555556</v>
      </c>
      <c r="J40" s="754" t="s">
        <v>26</v>
      </c>
      <c r="K40" s="803">
        <v>0.42708333333333331</v>
      </c>
      <c r="L40" s="966">
        <v>0.63541666666666663</v>
      </c>
      <c r="M40" s="1040">
        <v>0.70138888888888884</v>
      </c>
      <c r="N40" s="1055">
        <v>0.38</v>
      </c>
      <c r="O40" s="1046">
        <v>0.56000000000000005</v>
      </c>
      <c r="P40" s="1057">
        <f t="shared" si="2"/>
        <v>1.388888888888884E-3</v>
      </c>
    </row>
    <row r="41" spans="1:16" ht="33.75" x14ac:dyDescent="0.5">
      <c r="A41" s="1051" t="s">
        <v>125</v>
      </c>
      <c r="B41" s="1072">
        <f t="shared" si="3"/>
        <v>1.388888888888884E-3</v>
      </c>
      <c r="C41" s="1076" t="s">
        <v>17</v>
      </c>
      <c r="D41" s="1064">
        <v>0.46800000000000003</v>
      </c>
      <c r="E41" s="1043">
        <v>0.38611111111111113</v>
      </c>
      <c r="F41" s="1008" t="s">
        <v>17</v>
      </c>
      <c r="G41" s="804">
        <v>0.65694444444444444</v>
      </c>
      <c r="J41" s="753" t="s">
        <v>25</v>
      </c>
      <c r="K41" s="801">
        <v>0.4284722222222222</v>
      </c>
      <c r="L41" s="967">
        <v>0.63680555555555551</v>
      </c>
      <c r="M41" s="1039">
        <v>0.70277777777777772</v>
      </c>
      <c r="N41" s="1055">
        <v>0.61499999999999999</v>
      </c>
      <c r="O41" s="1046">
        <v>0.64100000000000001</v>
      </c>
      <c r="P41" s="1057">
        <f t="shared" si="2"/>
        <v>1.388888888888884E-3</v>
      </c>
    </row>
    <row r="42" spans="1:16" ht="33.75" x14ac:dyDescent="0.5">
      <c r="A42" s="1050" t="s">
        <v>124</v>
      </c>
      <c r="B42" s="1072">
        <f t="shared" si="3"/>
        <v>2.0833333333333259E-3</v>
      </c>
      <c r="C42" s="1076" t="s">
        <v>17</v>
      </c>
      <c r="D42" s="1064">
        <v>0.75700000000000001</v>
      </c>
      <c r="E42" s="1042">
        <v>0.38819444444444445</v>
      </c>
      <c r="F42" s="1008" t="s">
        <v>17</v>
      </c>
      <c r="G42" s="802">
        <v>0.65902777777777777</v>
      </c>
      <c r="J42" s="754" t="s">
        <v>24</v>
      </c>
      <c r="K42" s="803">
        <v>0.42916666666666664</v>
      </c>
      <c r="L42" s="966">
        <v>0.63749999999999996</v>
      </c>
      <c r="M42" s="1040">
        <v>0.70347222222222228</v>
      </c>
      <c r="N42" s="1055">
        <v>0.35099999999999998</v>
      </c>
      <c r="O42" s="1046">
        <v>0.35099999999999998</v>
      </c>
      <c r="P42" s="1057">
        <f t="shared" si="2"/>
        <v>6.9444444444444198E-4</v>
      </c>
    </row>
    <row r="43" spans="1:16" ht="33.75" x14ac:dyDescent="0.5">
      <c r="A43" s="1050" t="s">
        <v>122</v>
      </c>
      <c r="B43" s="1072">
        <f t="shared" si="3"/>
        <v>4.1666666666666519E-3</v>
      </c>
      <c r="C43" s="1074">
        <v>2.5</v>
      </c>
      <c r="D43" s="1064">
        <v>1.71</v>
      </c>
      <c r="E43" s="1042">
        <v>0.3923611111111111</v>
      </c>
      <c r="F43" s="967">
        <v>0.60277777777777775</v>
      </c>
      <c r="G43" s="802">
        <v>0.66319444444444442</v>
      </c>
      <c r="J43" s="753" t="s">
        <v>23</v>
      </c>
      <c r="K43" s="801">
        <v>0.42986111111111114</v>
      </c>
      <c r="L43" s="967">
        <v>0.6381944444444444</v>
      </c>
      <c r="M43" s="1039">
        <v>0.70416666666666672</v>
      </c>
      <c r="N43" s="1055">
        <v>0.36299999999999999</v>
      </c>
      <c r="O43" s="1046">
        <v>0.36299999999999999</v>
      </c>
      <c r="P43" s="1057">
        <f t="shared" si="2"/>
        <v>6.9444444444449749E-4</v>
      </c>
    </row>
    <row r="44" spans="1:16" ht="33.75" x14ac:dyDescent="0.5">
      <c r="A44" s="1051" t="s">
        <v>121</v>
      </c>
      <c r="B44" s="1072">
        <f t="shared" si="3"/>
        <v>6.9444444444444198E-4</v>
      </c>
      <c r="C44" s="1075">
        <v>0.98299999999999998</v>
      </c>
      <c r="D44" s="1064">
        <v>2.69</v>
      </c>
      <c r="E44" s="1043">
        <v>0.39305555555555555</v>
      </c>
      <c r="F44" s="966">
        <v>0.60347222222222219</v>
      </c>
      <c r="G44" s="804">
        <v>0.66388888888888886</v>
      </c>
      <c r="J44" s="754" t="s">
        <v>36</v>
      </c>
      <c r="K44" s="803">
        <v>0.43194444444444446</v>
      </c>
      <c r="L44" s="966">
        <v>0.64027777777777772</v>
      </c>
      <c r="M44" s="1040">
        <v>0.7055555555555556</v>
      </c>
      <c r="N44" s="1055">
        <v>1.06</v>
      </c>
      <c r="O44" s="1046">
        <v>1.06</v>
      </c>
      <c r="P44" s="1057">
        <f t="shared" si="2"/>
        <v>2.0833333333333259E-3</v>
      </c>
    </row>
    <row r="45" spans="1:16" ht="33.75" x14ac:dyDescent="0.5">
      <c r="A45" s="1050" t="s">
        <v>120</v>
      </c>
      <c r="B45" s="1072">
        <f t="shared" si="3"/>
        <v>1.388888888888884E-3</v>
      </c>
      <c r="C45" s="1074">
        <v>1.9</v>
      </c>
      <c r="D45" s="1066">
        <v>0.98299999999999998</v>
      </c>
      <c r="E45" s="1042">
        <v>0.39444444444444443</v>
      </c>
      <c r="F45" s="967">
        <v>0.60486111111111107</v>
      </c>
      <c r="G45" s="802">
        <v>0.66527777777777775</v>
      </c>
      <c r="J45" s="753" t="s">
        <v>20</v>
      </c>
      <c r="K45" s="801">
        <v>0.43333333333333335</v>
      </c>
      <c r="L45" s="967">
        <v>0.64166666666666672</v>
      </c>
      <c r="M45" s="1039">
        <v>0.70763888888888893</v>
      </c>
      <c r="N45" s="1055">
        <v>0.69899999999999995</v>
      </c>
      <c r="O45" s="1046">
        <v>0.69899999999999995</v>
      </c>
      <c r="P45" s="1057">
        <f t="shared" si="2"/>
        <v>1.388888888888884E-3</v>
      </c>
    </row>
    <row r="46" spans="1:16" ht="33.75" x14ac:dyDescent="0.5">
      <c r="A46" s="1051" t="s">
        <v>129</v>
      </c>
      <c r="B46" s="1072">
        <f t="shared" si="3"/>
        <v>2.7777777777777679E-3</v>
      </c>
      <c r="C46" s="1075">
        <v>1.26</v>
      </c>
      <c r="D46" s="1066">
        <v>1.8</v>
      </c>
      <c r="E46" s="1043">
        <v>0.3972222222222222</v>
      </c>
      <c r="F46" s="966">
        <v>0.60763888888888884</v>
      </c>
      <c r="G46" s="804">
        <v>0.66805555555555551</v>
      </c>
      <c r="J46" s="754" t="s">
        <v>19</v>
      </c>
      <c r="K46" s="803">
        <v>0.43402777777777779</v>
      </c>
      <c r="L46" s="966">
        <v>0.64236111111111116</v>
      </c>
      <c r="M46" s="1040">
        <v>0.70833333333333337</v>
      </c>
      <c r="N46" s="1055">
        <v>0.376</v>
      </c>
      <c r="O46" s="1046">
        <v>0.34499999999999997</v>
      </c>
      <c r="P46" s="1057">
        <f t="shared" ref="P46:P48" si="4">SUM(K46-K36)</f>
        <v>1.1805555555555569E-2</v>
      </c>
    </row>
    <row r="47" spans="1:16" ht="33.75" x14ac:dyDescent="0.5">
      <c r="A47" s="1052" t="s">
        <v>119</v>
      </c>
      <c r="B47" s="1077">
        <f t="shared" si="3"/>
        <v>6.9444444444444198E-4</v>
      </c>
      <c r="C47" s="1079">
        <v>0.99</v>
      </c>
      <c r="D47" s="1080">
        <v>1.27</v>
      </c>
      <c r="E47" s="1045">
        <v>0.39791666666666664</v>
      </c>
      <c r="F47" s="1036">
        <v>0.60833333333333328</v>
      </c>
      <c r="G47" s="808">
        <v>0.66874999999999996</v>
      </c>
      <c r="J47" s="753" t="s">
        <v>18</v>
      </c>
      <c r="K47" s="801">
        <v>0.43472222222222223</v>
      </c>
      <c r="L47" s="967">
        <v>0.6430555555555556</v>
      </c>
      <c r="M47" s="1039">
        <v>0.70902777777777781</v>
      </c>
      <c r="N47" s="1055">
        <v>0.34499999999999997</v>
      </c>
      <c r="O47" s="1046">
        <v>0.34</v>
      </c>
      <c r="P47" s="1057">
        <f t="shared" si="4"/>
        <v>1.0416666666666685E-2</v>
      </c>
    </row>
    <row r="48" spans="1:16" ht="27.75" customHeight="1" x14ac:dyDescent="0.5">
      <c r="B48" s="353" t="s">
        <v>38</v>
      </c>
      <c r="C48" s="1082">
        <v>22.6</v>
      </c>
      <c r="D48" s="840">
        <v>19.5</v>
      </c>
      <c r="E48" s="1706">
        <f>SUM(E47-E17)</f>
        <v>2.9861111111111061E-2</v>
      </c>
      <c r="F48" s="1037">
        <f>SUM(F47-F17)</f>
        <v>3.1944444444444442E-2</v>
      </c>
      <c r="G48" s="1038">
        <f>SUM(G47-G17)</f>
        <v>2.9861111111111116E-2</v>
      </c>
      <c r="J48" s="1048" t="s">
        <v>16</v>
      </c>
      <c r="K48" s="841">
        <v>0.43611111111111112</v>
      </c>
      <c r="L48" s="981">
        <v>0.64444444444444449</v>
      </c>
      <c r="M48" s="1047">
        <v>0.7104166666666667</v>
      </c>
      <c r="N48" s="1069">
        <v>0.34799999999999998</v>
      </c>
      <c r="O48" s="1070">
        <v>0.34799999999999998</v>
      </c>
      <c r="P48" s="1059">
        <f t="shared" si="4"/>
        <v>1.1111111111111127E-2</v>
      </c>
    </row>
    <row r="49" spans="1:20" ht="18" customHeight="1" x14ac:dyDescent="0.4">
      <c r="E49" s="1654">
        <v>19.5</v>
      </c>
      <c r="F49">
        <v>22.6</v>
      </c>
      <c r="G49">
        <v>19.5</v>
      </c>
      <c r="K49" s="1029">
        <f>SUM(K48-K17)</f>
        <v>2.6388888888888906E-2</v>
      </c>
      <c r="L49" s="1030">
        <f t="shared" ref="L49:M49" si="5">SUM(L48-L17)</f>
        <v>2.6388888888888906E-2</v>
      </c>
      <c r="M49" s="1030">
        <f t="shared" si="5"/>
        <v>2.9861111111111116E-2</v>
      </c>
      <c r="N49" s="1061">
        <v>19.5</v>
      </c>
      <c r="O49" s="1060">
        <v>22.6</v>
      </c>
    </row>
    <row r="50" spans="1:20" ht="32.25" customHeight="1" x14ac:dyDescent="0.4">
      <c r="E50" s="1654"/>
      <c r="K50">
        <v>19.5</v>
      </c>
      <c r="L50">
        <v>19.5</v>
      </c>
      <c r="M50">
        <v>22.6</v>
      </c>
    </row>
    <row r="51" spans="1:20" ht="26.25" x14ac:dyDescent="0.4">
      <c r="E51" s="1654"/>
      <c r="O51" s="1081" cm="1">
        <f t="array" ref="O51">SUM(E49:G49+K50:M50)</f>
        <v>123.19999999999999</v>
      </c>
    </row>
    <row r="52" spans="1:20" ht="26.25" x14ac:dyDescent="0.4">
      <c r="E52" s="1654"/>
      <c r="P52"/>
    </row>
    <row r="53" spans="1:20" ht="26.25" x14ac:dyDescent="0.4">
      <c r="E53" s="1654"/>
      <c r="P53"/>
    </row>
    <row r="54" spans="1:20" ht="26.25" x14ac:dyDescent="0.4">
      <c r="A54" s="182" t="s">
        <v>39</v>
      </c>
      <c r="B54" s="183"/>
      <c r="C54" s="183"/>
      <c r="D54" s="183"/>
      <c r="E54" s="1689"/>
      <c r="F54" s="183"/>
      <c r="G54" s="183"/>
      <c r="H54" s="183"/>
      <c r="I54" s="183"/>
      <c r="J54" s="49"/>
      <c r="L54" s="49"/>
      <c r="M54" s="183"/>
      <c r="N54" s="49"/>
      <c r="P54" s="201"/>
      <c r="Q54" s="201"/>
      <c r="R54" s="201"/>
      <c r="S54" s="201"/>
      <c r="T54" s="201"/>
    </row>
    <row r="55" spans="1:20" ht="26.25" x14ac:dyDescent="0.4">
      <c r="A55" s="30" t="s">
        <v>41</v>
      </c>
      <c r="B55" s="30"/>
      <c r="C55" s="30"/>
      <c r="D55" s="30"/>
      <c r="E55" s="1689"/>
      <c r="F55" s="30"/>
      <c r="G55" s="30"/>
      <c r="H55" s="30"/>
      <c r="I55" s="30"/>
      <c r="J55" s="197" t="s">
        <v>40</v>
      </c>
      <c r="P55" s="201"/>
      <c r="Q55" s="201"/>
      <c r="R55" s="201"/>
      <c r="S55" s="201"/>
      <c r="T55" s="201"/>
    </row>
    <row r="56" spans="1:20" ht="26.25" x14ac:dyDescent="0.4">
      <c r="A56" s="30" t="s">
        <v>43</v>
      </c>
      <c r="B56" s="182"/>
      <c r="C56" s="182"/>
      <c r="D56" s="182"/>
      <c r="E56" s="1689"/>
      <c r="F56" s="182"/>
      <c r="G56" s="182"/>
      <c r="H56" s="182"/>
      <c r="I56" s="182"/>
      <c r="J56" s="198" t="s">
        <v>42</v>
      </c>
      <c r="P56" s="201"/>
      <c r="Q56" s="201"/>
      <c r="R56" s="201"/>
      <c r="S56" s="201"/>
      <c r="T56" s="201"/>
    </row>
    <row r="57" spans="1:20" ht="26.25" x14ac:dyDescent="0.4">
      <c r="A57" s="30" t="s">
        <v>45</v>
      </c>
      <c r="B57" s="182"/>
      <c r="C57" s="182"/>
      <c r="D57" s="182"/>
      <c r="E57" s="1689"/>
      <c r="F57" s="182"/>
      <c r="G57" s="182"/>
      <c r="H57" s="182"/>
      <c r="I57" s="182"/>
      <c r="J57" s="198" t="s">
        <v>44</v>
      </c>
      <c r="P57" s="201"/>
      <c r="Q57" s="201"/>
      <c r="R57" s="201"/>
      <c r="S57" s="201"/>
      <c r="T57" s="201"/>
    </row>
    <row r="58" spans="1:20" ht="26.25" x14ac:dyDescent="0.4">
      <c r="E58" s="1654"/>
      <c r="J58" s="199" t="s">
        <v>46</v>
      </c>
      <c r="P58"/>
    </row>
    <row r="59" spans="1:20" ht="26.25" x14ac:dyDescent="0.4">
      <c r="E59" s="1654"/>
      <c r="P59"/>
    </row>
    <row r="60" spans="1:20" ht="26.25" x14ac:dyDescent="0.4">
      <c r="E60" s="1654"/>
      <c r="P60"/>
    </row>
    <row r="61" spans="1:20" ht="26.25" x14ac:dyDescent="0.4">
      <c r="E61" s="1654"/>
      <c r="P61"/>
    </row>
  </sheetData>
  <mergeCells count="8">
    <mergeCell ref="R2:S2"/>
    <mergeCell ref="P2:Q2"/>
    <mergeCell ref="A9:Q9"/>
    <mergeCell ref="K16:M16"/>
    <mergeCell ref="E16:G16"/>
    <mergeCell ref="N16:P16"/>
    <mergeCell ref="B16:D16"/>
    <mergeCell ref="A11:Q11"/>
  </mergeCells>
  <pageMargins left="0.7" right="0.7" top="0.75" bottom="0.75" header="0.3" footer="0.3"/>
  <pageSetup paperSize="9" scale="35" orientation="portrait" r:id="rId1"/>
  <colBreaks count="1" manualBreakCount="1">
    <brk id="19" max="5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AI64"/>
  <sheetViews>
    <sheetView topLeftCell="A16" zoomScale="40" zoomScaleNormal="40" workbookViewId="0">
      <selection activeCell="X41" sqref="X41"/>
    </sheetView>
  </sheetViews>
  <sheetFormatPr defaultRowHeight="15" x14ac:dyDescent="0.25"/>
  <cols>
    <col min="1" max="1" width="30.7109375" customWidth="1"/>
    <col min="2" max="4" width="9.28515625" bestFit="1" customWidth="1"/>
    <col min="5" max="5" width="13.5703125" customWidth="1"/>
    <col min="6" max="6" width="9.28515625" bestFit="1" customWidth="1"/>
    <col min="8" max="8" width="11.140625" customWidth="1"/>
    <col min="9" max="9" width="21.42578125" customWidth="1"/>
    <col min="10" max="25" width="14.140625" bestFit="1" customWidth="1"/>
    <col min="26" max="26" width="14.140625" style="693" bestFit="1" customWidth="1"/>
    <col min="27" max="28" width="13" customWidth="1"/>
    <col min="29" max="30" width="13.5703125" customWidth="1"/>
    <col min="31" max="31" width="13.28515625" customWidth="1"/>
    <col min="32" max="32" width="13" customWidth="1"/>
    <col min="33" max="33" width="13.140625" customWidth="1"/>
    <col min="35" max="35" width="10" bestFit="1" customWidth="1"/>
  </cols>
  <sheetData>
    <row r="1" spans="1:33" ht="21" x14ac:dyDescent="0.35">
      <c r="A1" s="1607" t="s">
        <v>0</v>
      </c>
      <c r="B1" s="1633"/>
      <c r="C1" s="1625"/>
      <c r="D1" s="1607"/>
      <c r="E1" s="1638"/>
      <c r="F1" s="1638"/>
      <c r="G1" s="1638"/>
      <c r="H1" s="1634"/>
      <c r="I1" s="1607"/>
      <c r="J1" s="1607"/>
      <c r="K1" s="1607"/>
      <c r="L1" s="1607"/>
      <c r="M1" s="1607"/>
      <c r="N1" s="1614"/>
      <c r="O1" s="1614"/>
      <c r="P1" s="1614"/>
      <c r="Q1" s="1614"/>
      <c r="R1" s="1614"/>
      <c r="S1" s="31"/>
      <c r="T1" s="31"/>
      <c r="U1" s="31"/>
      <c r="V1" s="31"/>
      <c r="W1" s="31"/>
      <c r="AC1" s="31"/>
      <c r="AD1" s="31"/>
      <c r="AE1" s="30"/>
      <c r="AF1" s="32" t="s">
        <v>1</v>
      </c>
    </row>
    <row r="2" spans="1:33" ht="21" x14ac:dyDescent="0.35">
      <c r="A2" s="1607" t="s">
        <v>2</v>
      </c>
      <c r="B2" s="1633"/>
      <c r="C2" s="1625"/>
      <c r="D2" s="1607"/>
      <c r="E2" s="1638"/>
      <c r="F2" s="1638"/>
      <c r="G2" s="1638"/>
      <c r="H2" s="1634"/>
      <c r="I2" s="1607"/>
      <c r="J2" s="1607"/>
      <c r="K2" s="1607"/>
      <c r="L2" s="1607"/>
      <c r="M2" s="1607"/>
      <c r="N2" s="1614"/>
      <c r="O2" s="1614"/>
      <c r="P2" s="1614"/>
      <c r="Q2" s="1614"/>
      <c r="R2" s="1614"/>
      <c r="S2" s="31"/>
      <c r="T2" s="31"/>
      <c r="U2" s="31"/>
      <c r="V2" s="31"/>
      <c r="W2" s="31"/>
      <c r="AC2" s="31"/>
      <c r="AD2" s="31"/>
      <c r="AE2" s="1511" t="s">
        <v>3</v>
      </c>
      <c r="AF2" s="1511"/>
    </row>
    <row r="3" spans="1:33" ht="21" x14ac:dyDescent="0.35">
      <c r="A3" s="1607" t="s">
        <v>4</v>
      </c>
      <c r="B3" s="1633"/>
      <c r="C3" s="1625"/>
      <c r="D3" s="1607"/>
      <c r="E3" s="1638"/>
      <c r="F3" s="1638"/>
      <c r="G3" s="1638"/>
      <c r="H3" s="1634"/>
      <c r="I3" s="1607"/>
      <c r="J3" s="1607"/>
      <c r="K3" s="1607"/>
      <c r="L3" s="1607"/>
      <c r="M3" s="1607"/>
      <c r="N3" s="1614"/>
      <c r="O3" s="1614"/>
      <c r="P3" s="1614"/>
      <c r="Q3" s="1614"/>
      <c r="R3" s="1614"/>
      <c r="S3" s="31"/>
      <c r="T3" s="31"/>
      <c r="U3" s="31"/>
      <c r="V3" s="31"/>
      <c r="W3" s="31"/>
      <c r="AC3" s="31"/>
      <c r="AD3" s="31"/>
      <c r="AE3" s="192"/>
      <c r="AF3" s="34" t="s">
        <v>5</v>
      </c>
    </row>
    <row r="4" spans="1:33" ht="21" x14ac:dyDescent="0.35">
      <c r="A4" s="1607"/>
      <c r="B4" s="1633"/>
      <c r="C4" s="1625"/>
      <c r="D4" s="1607"/>
      <c r="E4" s="1638"/>
      <c r="F4" s="1638"/>
      <c r="G4" s="1638"/>
      <c r="H4" s="1634"/>
      <c r="I4" s="1607"/>
      <c r="J4" s="1607"/>
      <c r="K4" s="1607"/>
      <c r="L4" s="1607"/>
      <c r="M4" s="1607"/>
      <c r="N4" s="1614"/>
      <c r="O4" s="1614"/>
      <c r="P4" s="1614"/>
      <c r="Q4" s="1614"/>
      <c r="R4" s="1614"/>
      <c r="S4" s="31"/>
      <c r="T4" s="31"/>
      <c r="U4" s="31"/>
      <c r="V4" s="31"/>
      <c r="W4" s="31"/>
      <c r="AC4" s="31"/>
      <c r="AD4" s="31"/>
      <c r="AE4" s="30"/>
      <c r="AF4" s="32" t="s">
        <v>6</v>
      </c>
    </row>
    <row r="5" spans="1:33" ht="21" x14ac:dyDescent="0.35">
      <c r="A5" s="1607"/>
      <c r="B5" s="1633"/>
      <c r="C5" s="1625"/>
      <c r="D5" s="1607"/>
      <c r="E5" s="1638"/>
      <c r="F5" s="1638"/>
      <c r="G5" s="1638"/>
      <c r="H5" s="1634"/>
      <c r="I5" s="1607"/>
      <c r="J5" s="1607"/>
      <c r="K5" s="1607"/>
      <c r="L5" s="1607"/>
      <c r="M5" s="1607"/>
      <c r="N5" s="1614"/>
      <c r="O5" s="1614"/>
      <c r="P5" s="1614"/>
      <c r="Q5" s="1614"/>
      <c r="R5" s="1614"/>
      <c r="S5" s="31"/>
      <c r="T5" s="31"/>
      <c r="U5" s="31"/>
      <c r="V5" s="31"/>
      <c r="W5" s="31"/>
      <c r="AC5" s="31"/>
      <c r="AD5" s="75"/>
      <c r="AE5" s="49"/>
      <c r="AF5" s="34" t="s">
        <v>65</v>
      </c>
    </row>
    <row r="6" spans="1:33" ht="21" x14ac:dyDescent="0.35">
      <c r="A6" s="1607"/>
      <c r="B6" s="1633"/>
      <c r="C6" s="1625"/>
      <c r="D6" s="1607"/>
      <c r="E6" s="1638"/>
      <c r="F6" s="1638"/>
      <c r="G6" s="1638"/>
      <c r="H6" s="1634"/>
      <c r="I6" s="1607"/>
      <c r="J6" s="1607"/>
      <c r="K6" s="1607"/>
      <c r="L6" s="1607"/>
      <c r="M6" s="1607"/>
      <c r="N6" s="1614"/>
      <c r="O6" s="1614"/>
      <c r="P6" s="1614"/>
      <c r="Q6" s="1614"/>
      <c r="R6" s="1614"/>
      <c r="S6" s="31"/>
      <c r="T6" s="31"/>
      <c r="U6" s="31"/>
      <c r="V6" s="31"/>
      <c r="W6" s="31"/>
      <c r="AC6" s="31"/>
      <c r="AD6" s="59"/>
      <c r="AE6" s="34"/>
      <c r="AF6" s="35" t="s">
        <v>8</v>
      </c>
    </row>
    <row r="7" spans="1:33" ht="30.75" x14ac:dyDescent="0.25">
      <c r="A7" s="1472" t="s">
        <v>140</v>
      </c>
      <c r="B7" s="1472"/>
      <c r="C7" s="1472"/>
      <c r="D7" s="1472"/>
      <c r="E7" s="1472"/>
      <c r="F7" s="1472"/>
      <c r="G7" s="1472"/>
      <c r="H7" s="1472"/>
      <c r="I7" s="1472"/>
      <c r="J7" s="1472"/>
      <c r="K7" s="1472"/>
      <c r="L7" s="1472"/>
      <c r="M7" s="1472"/>
      <c r="N7" s="1472"/>
      <c r="O7" s="1472"/>
      <c r="P7" s="1472"/>
      <c r="Q7" s="1472"/>
      <c r="R7" s="1472"/>
      <c r="S7" s="1472"/>
      <c r="T7" s="286"/>
      <c r="U7" s="286"/>
      <c r="V7" s="286"/>
      <c r="W7" s="286"/>
      <c r="X7" s="286"/>
      <c r="Y7" s="286"/>
      <c r="Z7" s="1204"/>
      <c r="AA7" s="286"/>
      <c r="AB7" s="286"/>
      <c r="AC7" s="286"/>
      <c r="AD7" s="286"/>
      <c r="AE7" s="286"/>
      <c r="AF7" s="5"/>
    </row>
    <row r="8" spans="1:33" ht="27" x14ac:dyDescent="0.25">
      <c r="A8" s="1521" t="s">
        <v>141</v>
      </c>
      <c r="B8" s="1521"/>
      <c r="C8" s="1521"/>
      <c r="D8" s="1521"/>
      <c r="E8" s="1521"/>
      <c r="F8" s="1521"/>
      <c r="G8" s="1521"/>
      <c r="H8" s="1521"/>
      <c r="I8" s="1521"/>
      <c r="J8" s="1521"/>
      <c r="K8" s="1521"/>
      <c r="L8" s="1521"/>
      <c r="M8" s="1521"/>
      <c r="N8" s="1521"/>
      <c r="O8" s="1521"/>
      <c r="P8" s="1521"/>
      <c r="Q8" s="1521"/>
      <c r="R8" s="1521"/>
      <c r="S8" s="1521"/>
      <c r="T8" s="1521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5"/>
    </row>
    <row r="9" spans="1:33" ht="27" x14ac:dyDescent="0.25">
      <c r="A9" s="1470" t="s">
        <v>12</v>
      </c>
      <c r="B9" s="1470"/>
      <c r="C9" s="1470"/>
      <c r="D9" s="1470"/>
      <c r="E9" s="1470"/>
      <c r="F9" s="1470"/>
      <c r="G9" s="1470"/>
      <c r="H9" s="1470"/>
      <c r="I9" s="1470"/>
      <c r="J9" s="1470"/>
      <c r="K9" s="1470"/>
      <c r="L9" s="1470"/>
      <c r="M9" s="1470"/>
      <c r="N9" s="1470"/>
      <c r="O9" s="1470"/>
      <c r="P9" s="1470"/>
      <c r="Q9" s="1470"/>
      <c r="R9" s="1470"/>
      <c r="S9" s="1470"/>
      <c r="T9" s="246"/>
      <c r="U9" s="246"/>
      <c r="V9" s="246"/>
      <c r="W9" s="246"/>
      <c r="X9" s="246"/>
      <c r="Y9" s="246"/>
      <c r="Z9" s="1205"/>
      <c r="AA9" s="246"/>
      <c r="AB9" s="246"/>
      <c r="AC9" s="246"/>
      <c r="AD9" s="246"/>
      <c r="AE9" s="246"/>
    </row>
    <row r="10" spans="1:33" ht="27" x14ac:dyDescent="0.3">
      <c r="A10" s="31"/>
      <c r="B10" s="98"/>
      <c r="C10" s="87"/>
      <c r="D10" s="31"/>
      <c r="E10" s="308"/>
      <c r="F10" s="308"/>
      <c r="G10" s="308"/>
      <c r="H10" s="96"/>
      <c r="I10" s="31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37"/>
      <c r="Z10" s="1206"/>
      <c r="AA10" s="37"/>
      <c r="AB10" s="37"/>
      <c r="AC10" s="37"/>
      <c r="AD10" s="37"/>
      <c r="AE10" s="5"/>
    </row>
    <row r="11" spans="1:33" ht="24" x14ac:dyDescent="0.4">
      <c r="A11" s="44" t="s">
        <v>11</v>
      </c>
      <c r="B11" s="53"/>
      <c r="C11" s="53"/>
      <c r="D11" s="91"/>
      <c r="E11" s="308"/>
      <c r="F11" s="308"/>
      <c r="G11" s="308"/>
      <c r="H11" s="105"/>
      <c r="I11" s="31"/>
      <c r="J11" s="31"/>
      <c r="K11" s="31"/>
      <c r="L11" s="36"/>
      <c r="M11" s="36"/>
      <c r="N11" s="36"/>
      <c r="O11" s="36"/>
      <c r="P11" s="37"/>
      <c r="Q11" s="37"/>
      <c r="R11" s="37"/>
      <c r="S11" s="37"/>
      <c r="T11" s="37"/>
      <c r="U11" s="37"/>
      <c r="V11" s="37"/>
      <c r="W11" s="77"/>
      <c r="X11" s="77"/>
      <c r="Y11" s="77"/>
      <c r="Z11" s="1207"/>
      <c r="AA11" s="37"/>
      <c r="AB11" s="37"/>
      <c r="AC11" s="37"/>
      <c r="AD11" s="37"/>
      <c r="AE11" s="37"/>
      <c r="AF11" s="5"/>
      <c r="AG11" s="27"/>
    </row>
    <row r="12" spans="1:33" ht="24" x14ac:dyDescent="0.4">
      <c r="A12" s="53"/>
      <c r="B12" s="98"/>
      <c r="C12" s="190"/>
      <c r="D12" s="49"/>
      <c r="E12" s="308"/>
      <c r="F12" s="308"/>
      <c r="G12" s="308"/>
      <c r="H12" s="96"/>
      <c r="I12" s="36"/>
      <c r="J12" s="36"/>
      <c r="K12" s="36"/>
      <c r="L12" s="36"/>
      <c r="M12" s="36"/>
      <c r="N12" s="36"/>
      <c r="O12" s="36"/>
      <c r="P12" s="37"/>
      <c r="Q12" s="37"/>
      <c r="R12" s="37"/>
      <c r="S12" s="37"/>
      <c r="T12" s="37"/>
      <c r="U12" s="37"/>
      <c r="V12" s="37"/>
      <c r="W12" s="77"/>
      <c r="X12" s="77"/>
      <c r="Y12" s="77"/>
      <c r="Z12" s="1207"/>
      <c r="AA12" s="37"/>
      <c r="AB12" s="37"/>
      <c r="AC12" s="37"/>
      <c r="AD12" s="37"/>
      <c r="AE12" s="37"/>
      <c r="AF12" s="5"/>
      <c r="AG12" s="5"/>
    </row>
    <row r="13" spans="1:33" ht="22.5" x14ac:dyDescent="0.3">
      <c r="A13" s="45" t="s">
        <v>13</v>
      </c>
      <c r="B13" s="99"/>
      <c r="C13" s="331"/>
      <c r="D13" s="78"/>
      <c r="E13" s="308"/>
      <c r="F13" s="308"/>
      <c r="G13" s="308"/>
      <c r="H13" s="106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46"/>
      <c r="Z13" s="1208" t="s">
        <v>142</v>
      </c>
      <c r="AA13" s="46"/>
      <c r="AB13" s="47" t="s">
        <v>142</v>
      </c>
      <c r="AC13" s="48"/>
      <c r="AD13" s="37"/>
      <c r="AE13" s="37"/>
      <c r="AF13" s="15"/>
      <c r="AG13" s="5"/>
    </row>
    <row r="14" spans="1:33" ht="26.25" x14ac:dyDescent="0.25">
      <c r="B14" s="671" t="s">
        <v>103</v>
      </c>
      <c r="C14" s="672"/>
      <c r="D14" s="672"/>
      <c r="E14" s="672"/>
      <c r="F14" s="672"/>
      <c r="G14" s="672"/>
      <c r="H14" s="672"/>
      <c r="I14" s="1577" t="s">
        <v>15</v>
      </c>
      <c r="J14" s="1578"/>
      <c r="K14" s="1578"/>
      <c r="L14" s="1578"/>
      <c r="M14" s="1578"/>
      <c r="N14" s="1578"/>
      <c r="O14" s="1578"/>
      <c r="P14" s="1578"/>
      <c r="Q14" s="1578"/>
      <c r="R14" s="1578"/>
      <c r="S14" s="1578"/>
      <c r="T14" s="1578"/>
      <c r="U14" s="1578"/>
      <c r="V14" s="1578"/>
      <c r="W14" s="1578"/>
      <c r="X14" s="1578"/>
      <c r="Y14" s="1578"/>
      <c r="Z14" s="1578"/>
      <c r="AA14" s="1578"/>
      <c r="AB14" s="1578"/>
      <c r="AC14" s="1578"/>
      <c r="AD14" s="1578"/>
      <c r="AE14" s="1578"/>
      <c r="AF14" s="1578"/>
      <c r="AG14" s="1579"/>
    </row>
    <row r="15" spans="1:33" ht="31.5" x14ac:dyDescent="0.5">
      <c r="A15" s="513" t="s">
        <v>143</v>
      </c>
      <c r="B15" s="520"/>
      <c r="C15" s="464"/>
      <c r="D15" s="465"/>
      <c r="E15" s="360"/>
      <c r="F15" s="361"/>
      <c r="G15" s="362"/>
      <c r="H15" s="356">
        <v>0</v>
      </c>
      <c r="I15" s="931" t="s">
        <v>17</v>
      </c>
      <c r="J15" s="932" t="s">
        <v>17</v>
      </c>
      <c r="K15" s="933">
        <v>0.2951388888888889</v>
      </c>
      <c r="L15" s="932" t="s">
        <v>17</v>
      </c>
      <c r="M15" s="932" t="s">
        <v>144</v>
      </c>
      <c r="N15" s="932" t="s">
        <v>17</v>
      </c>
      <c r="O15" s="932" t="s">
        <v>17</v>
      </c>
      <c r="P15" s="932" t="s">
        <v>17</v>
      </c>
      <c r="Q15" s="932" t="s">
        <v>145</v>
      </c>
      <c r="R15" s="932" t="s">
        <v>17</v>
      </c>
      <c r="S15" s="932" t="s">
        <v>17</v>
      </c>
      <c r="T15" s="932" t="s">
        <v>17</v>
      </c>
      <c r="U15" s="932" t="s">
        <v>17</v>
      </c>
      <c r="V15" s="932" t="s">
        <v>17</v>
      </c>
      <c r="W15" s="932"/>
      <c r="X15" s="932" t="s">
        <v>146</v>
      </c>
      <c r="Y15" s="932" t="s">
        <v>17</v>
      </c>
      <c r="Z15" s="932" t="s">
        <v>17</v>
      </c>
      <c r="AA15" s="932" t="s">
        <v>17</v>
      </c>
      <c r="AB15" s="932" t="s">
        <v>17</v>
      </c>
      <c r="AC15" s="932" t="s">
        <v>17</v>
      </c>
      <c r="AD15" s="932" t="s">
        <v>17</v>
      </c>
      <c r="AE15" s="932" t="s">
        <v>17</v>
      </c>
      <c r="AF15" s="932" t="s">
        <v>17</v>
      </c>
      <c r="AG15" s="934" t="s">
        <v>17</v>
      </c>
    </row>
    <row r="16" spans="1:33" ht="31.5" x14ac:dyDescent="0.5">
      <c r="A16" s="514" t="s">
        <v>147</v>
      </c>
      <c r="B16" s="521"/>
      <c r="C16" s="130">
        <v>6.9444444444444447E-4</v>
      </c>
      <c r="D16" s="466"/>
      <c r="E16" s="363"/>
      <c r="F16" s="364"/>
      <c r="G16" s="357"/>
      <c r="H16" s="256">
        <v>0.65600000000000003</v>
      </c>
      <c r="I16" s="923" t="s">
        <v>17</v>
      </c>
      <c r="J16" s="924" t="s">
        <v>17</v>
      </c>
      <c r="K16" s="925">
        <v>0.29583333333333334</v>
      </c>
      <c r="L16" s="924" t="s">
        <v>17</v>
      </c>
      <c r="M16" s="924" t="s">
        <v>148</v>
      </c>
      <c r="N16" s="924" t="s">
        <v>17</v>
      </c>
      <c r="O16" s="924" t="s">
        <v>17</v>
      </c>
      <c r="P16" s="924" t="s">
        <v>17</v>
      </c>
      <c r="Q16" s="924" t="s">
        <v>149</v>
      </c>
      <c r="R16" s="924" t="s">
        <v>17</v>
      </c>
      <c r="S16" s="924" t="s">
        <v>17</v>
      </c>
      <c r="T16" s="924" t="s">
        <v>17</v>
      </c>
      <c r="U16" s="924" t="s">
        <v>17</v>
      </c>
      <c r="V16" s="924" t="s">
        <v>17</v>
      </c>
      <c r="W16" s="924"/>
      <c r="X16" s="924" t="s">
        <v>150</v>
      </c>
      <c r="Y16" s="924" t="s">
        <v>17</v>
      </c>
      <c r="Z16" s="924" t="s">
        <v>17</v>
      </c>
      <c r="AA16" s="924" t="s">
        <v>17</v>
      </c>
      <c r="AB16" s="924" t="s">
        <v>17</v>
      </c>
      <c r="AC16" s="924" t="s">
        <v>17</v>
      </c>
      <c r="AD16" s="924" t="s">
        <v>17</v>
      </c>
      <c r="AE16" s="924" t="s">
        <v>17</v>
      </c>
      <c r="AF16" s="924" t="s">
        <v>17</v>
      </c>
      <c r="AG16" s="926" t="s">
        <v>17</v>
      </c>
    </row>
    <row r="17" spans="1:33" ht="31.5" x14ac:dyDescent="0.5">
      <c r="A17" s="525" t="s">
        <v>151</v>
      </c>
      <c r="B17" s="522"/>
      <c r="C17" s="130">
        <v>1.3888888888888889E-3</v>
      </c>
      <c r="D17" s="467"/>
      <c r="E17" s="363"/>
      <c r="F17" s="364"/>
      <c r="G17" s="357"/>
      <c r="H17" s="304">
        <v>0.68500000000000005</v>
      </c>
      <c r="I17" s="923" t="s">
        <v>17</v>
      </c>
      <c r="J17" s="924" t="s">
        <v>17</v>
      </c>
      <c r="K17" s="925">
        <v>0.29722222222222222</v>
      </c>
      <c r="L17" s="924" t="s">
        <v>17</v>
      </c>
      <c r="M17" s="924" t="s">
        <v>152</v>
      </c>
      <c r="N17" s="924" t="s">
        <v>17</v>
      </c>
      <c r="O17" s="924" t="s">
        <v>17</v>
      </c>
      <c r="P17" s="924" t="s">
        <v>17</v>
      </c>
      <c r="Q17" s="924" t="s">
        <v>153</v>
      </c>
      <c r="R17" s="924" t="s">
        <v>17</v>
      </c>
      <c r="S17" s="924" t="s">
        <v>17</v>
      </c>
      <c r="T17" s="924" t="s">
        <v>17</v>
      </c>
      <c r="U17" s="924" t="s">
        <v>17</v>
      </c>
      <c r="V17" s="924" t="s">
        <v>17</v>
      </c>
      <c r="W17" s="924"/>
      <c r="X17" s="924" t="s">
        <v>154</v>
      </c>
      <c r="Y17" s="924" t="s">
        <v>17</v>
      </c>
      <c r="Z17" s="924" t="s">
        <v>17</v>
      </c>
      <c r="AA17" s="924" t="s">
        <v>17</v>
      </c>
      <c r="AB17" s="924" t="s">
        <v>17</v>
      </c>
      <c r="AC17" s="924" t="s">
        <v>17</v>
      </c>
      <c r="AD17" s="924" t="s">
        <v>17</v>
      </c>
      <c r="AE17" s="924" t="s">
        <v>17</v>
      </c>
      <c r="AF17" s="924" t="s">
        <v>17</v>
      </c>
      <c r="AG17" s="926" t="s">
        <v>17</v>
      </c>
    </row>
    <row r="18" spans="1:33" ht="31.5" x14ac:dyDescent="0.5">
      <c r="A18" s="525" t="s">
        <v>155</v>
      </c>
      <c r="B18" s="522"/>
      <c r="C18" s="130">
        <v>1.3888888888888889E-3</v>
      </c>
      <c r="D18" s="467"/>
      <c r="E18" s="363"/>
      <c r="F18" s="364"/>
      <c r="G18" s="357"/>
      <c r="H18" s="304">
        <v>0.41399999999999998</v>
      </c>
      <c r="I18" s="923" t="s">
        <v>17</v>
      </c>
      <c r="J18" s="924" t="s">
        <v>17</v>
      </c>
      <c r="K18" s="925">
        <v>0.2986111111111111</v>
      </c>
      <c r="L18" s="924" t="s">
        <v>17</v>
      </c>
      <c r="M18" s="924" t="s">
        <v>156</v>
      </c>
      <c r="N18" s="924" t="s">
        <v>17</v>
      </c>
      <c r="O18" s="924" t="s">
        <v>17</v>
      </c>
      <c r="P18" s="924" t="s">
        <v>17</v>
      </c>
      <c r="Q18" s="924" t="s">
        <v>157</v>
      </c>
      <c r="R18" s="924" t="s">
        <v>17</v>
      </c>
      <c r="S18" s="924" t="s">
        <v>17</v>
      </c>
      <c r="T18" s="924" t="s">
        <v>17</v>
      </c>
      <c r="U18" s="924" t="s">
        <v>17</v>
      </c>
      <c r="V18" s="924" t="s">
        <v>17</v>
      </c>
      <c r="W18" s="924"/>
      <c r="X18" s="924" t="s">
        <v>158</v>
      </c>
      <c r="Y18" s="924" t="s">
        <v>17</v>
      </c>
      <c r="Z18" s="924" t="s">
        <v>17</v>
      </c>
      <c r="AA18" s="924" t="s">
        <v>17</v>
      </c>
      <c r="AB18" s="924" t="s">
        <v>17</v>
      </c>
      <c r="AC18" s="924" t="s">
        <v>17</v>
      </c>
      <c r="AD18" s="924" t="s">
        <v>17</v>
      </c>
      <c r="AE18" s="924" t="s">
        <v>17</v>
      </c>
      <c r="AF18" s="924" t="s">
        <v>17</v>
      </c>
      <c r="AG18" s="926" t="s">
        <v>17</v>
      </c>
    </row>
    <row r="19" spans="1:33" ht="31.5" x14ac:dyDescent="0.5">
      <c r="A19" s="525" t="s">
        <v>159</v>
      </c>
      <c r="B19" s="522"/>
      <c r="C19" s="468"/>
      <c r="D19" s="467"/>
      <c r="E19" s="363"/>
      <c r="F19" s="364"/>
      <c r="G19" s="357"/>
      <c r="H19" s="304"/>
      <c r="I19" s="923" t="s">
        <v>17</v>
      </c>
      <c r="J19" s="924" t="s">
        <v>17</v>
      </c>
      <c r="K19" s="924" t="s">
        <v>17</v>
      </c>
      <c r="L19" s="924" t="s">
        <v>17</v>
      </c>
      <c r="M19" s="924"/>
      <c r="N19" s="924" t="s">
        <v>17</v>
      </c>
      <c r="O19" s="924" t="s">
        <v>17</v>
      </c>
      <c r="P19" s="924" t="s">
        <v>17</v>
      </c>
      <c r="Q19" s="924" t="s">
        <v>17</v>
      </c>
      <c r="R19" s="924" t="s">
        <v>17</v>
      </c>
      <c r="S19" s="924" t="s">
        <v>17</v>
      </c>
      <c r="T19" s="924" t="s">
        <v>17</v>
      </c>
      <c r="U19" s="924" t="s">
        <v>17</v>
      </c>
      <c r="V19" s="924" t="s">
        <v>17</v>
      </c>
      <c r="W19" s="924" t="s">
        <v>160</v>
      </c>
      <c r="X19" s="924"/>
      <c r="Y19" s="925">
        <v>0.65625</v>
      </c>
      <c r="Z19" s="924"/>
      <c r="AA19" s="924" t="s">
        <v>161</v>
      </c>
      <c r="AB19" s="924" t="s">
        <v>17</v>
      </c>
      <c r="AC19" s="924" t="s">
        <v>17</v>
      </c>
      <c r="AD19" s="924" t="s">
        <v>17</v>
      </c>
      <c r="AE19" s="924" t="s">
        <v>17</v>
      </c>
      <c r="AF19" s="924" t="s">
        <v>17</v>
      </c>
      <c r="AG19" s="926" t="s">
        <v>17</v>
      </c>
    </row>
    <row r="20" spans="1:33" ht="31.5" x14ac:dyDescent="0.5">
      <c r="A20" s="525" t="s">
        <v>162</v>
      </c>
      <c r="B20" s="522"/>
      <c r="C20" s="134">
        <v>1.3888888888888889E-3</v>
      </c>
      <c r="D20" s="469">
        <v>1.3888888888888889E-3</v>
      </c>
      <c r="E20" s="1700"/>
      <c r="F20" s="364"/>
      <c r="G20" s="357"/>
      <c r="H20" s="255">
        <v>0.49299999999999999</v>
      </c>
      <c r="I20" s="923" t="s">
        <v>17</v>
      </c>
      <c r="J20" s="924" t="s">
        <v>17</v>
      </c>
      <c r="K20" s="925">
        <v>0.29930555555555555</v>
      </c>
      <c r="L20" s="924" t="s">
        <v>17</v>
      </c>
      <c r="M20" s="924" t="s">
        <v>163</v>
      </c>
      <c r="N20" s="924" t="s">
        <v>17</v>
      </c>
      <c r="O20" s="924" t="s">
        <v>17</v>
      </c>
      <c r="P20" s="924" t="s">
        <v>17</v>
      </c>
      <c r="Q20" s="924" t="s">
        <v>164</v>
      </c>
      <c r="R20" s="924" t="s">
        <v>17</v>
      </c>
      <c r="S20" s="924" t="s">
        <v>17</v>
      </c>
      <c r="T20" s="924" t="s">
        <v>17</v>
      </c>
      <c r="U20" s="924" t="s">
        <v>17</v>
      </c>
      <c r="V20" s="924" t="s">
        <v>17</v>
      </c>
      <c r="W20" s="924" t="s">
        <v>160</v>
      </c>
      <c r="X20" s="924" t="s">
        <v>165</v>
      </c>
      <c r="Y20" s="925">
        <v>0.65625</v>
      </c>
      <c r="Z20" s="924"/>
      <c r="AA20" s="924" t="s">
        <v>161</v>
      </c>
      <c r="AB20" s="924" t="s">
        <v>17</v>
      </c>
      <c r="AC20" s="924" t="s">
        <v>17</v>
      </c>
      <c r="AD20" s="924" t="s">
        <v>17</v>
      </c>
      <c r="AE20" s="924" t="s">
        <v>17</v>
      </c>
      <c r="AF20" s="924" t="s">
        <v>17</v>
      </c>
      <c r="AG20" s="926" t="s">
        <v>17</v>
      </c>
    </row>
    <row r="21" spans="1:33" ht="31.5" x14ac:dyDescent="0.5">
      <c r="A21" s="525" t="s">
        <v>166</v>
      </c>
      <c r="B21" s="522"/>
      <c r="C21" s="468"/>
      <c r="D21" s="470">
        <v>6.9444444444444447E-4</v>
      </c>
      <c r="E21" s="1700"/>
      <c r="F21" s="364">
        <v>0</v>
      </c>
      <c r="G21" s="357"/>
      <c r="H21" s="304"/>
      <c r="I21" s="923" t="s">
        <v>17</v>
      </c>
      <c r="J21" s="924" t="s">
        <v>17</v>
      </c>
      <c r="K21" s="924" t="s">
        <v>17</v>
      </c>
      <c r="L21" s="927">
        <v>0.33333333333333331</v>
      </c>
      <c r="M21" s="924" t="s">
        <v>17</v>
      </c>
      <c r="N21" s="924" t="s">
        <v>17</v>
      </c>
      <c r="O21" s="924" t="s">
        <v>17</v>
      </c>
      <c r="P21" s="924" t="s">
        <v>17</v>
      </c>
      <c r="Q21" s="924" t="s">
        <v>17</v>
      </c>
      <c r="R21" s="924" t="s">
        <v>17</v>
      </c>
      <c r="S21" s="924" t="s">
        <v>17</v>
      </c>
      <c r="T21" s="924" t="s">
        <v>17</v>
      </c>
      <c r="U21" s="924" t="s">
        <v>17</v>
      </c>
      <c r="V21" s="924" t="s">
        <v>17</v>
      </c>
      <c r="W21" s="924" t="s">
        <v>17</v>
      </c>
      <c r="X21" s="924" t="s">
        <v>17</v>
      </c>
      <c r="Y21" s="924" t="s">
        <v>17</v>
      </c>
      <c r="Z21" s="925">
        <v>0.68055555555555558</v>
      </c>
      <c r="AA21" s="924" t="s">
        <v>17</v>
      </c>
      <c r="AB21" s="924" t="s">
        <v>167</v>
      </c>
      <c r="AC21" s="924" t="s">
        <v>17</v>
      </c>
      <c r="AD21" s="924" t="s">
        <v>17</v>
      </c>
      <c r="AE21" s="924" t="s">
        <v>17</v>
      </c>
      <c r="AF21" s="924" t="s">
        <v>17</v>
      </c>
      <c r="AG21" s="926" t="s">
        <v>17</v>
      </c>
    </row>
    <row r="22" spans="1:33" ht="31.5" x14ac:dyDescent="0.5">
      <c r="A22" s="514" t="s">
        <v>168</v>
      </c>
      <c r="B22" s="522"/>
      <c r="C22" s="471">
        <v>1.3888888888888889E-3</v>
      </c>
      <c r="D22" s="467"/>
      <c r="E22" s="1700">
        <v>0</v>
      </c>
      <c r="F22" s="364">
        <v>0.97899999999999998</v>
      </c>
      <c r="G22" s="357"/>
      <c r="H22" s="304">
        <v>0.68400000000000005</v>
      </c>
      <c r="I22" s="923" t="s">
        <v>17</v>
      </c>
      <c r="J22" s="929">
        <v>0.27430555555555558</v>
      </c>
      <c r="K22" s="929">
        <v>0.3</v>
      </c>
      <c r="L22" s="929">
        <v>0.33333333333333331</v>
      </c>
      <c r="M22" s="929">
        <v>0.36249999999999999</v>
      </c>
      <c r="N22" s="929">
        <v>0.39097222222222222</v>
      </c>
      <c r="O22" s="929">
        <v>0.43263888888888891</v>
      </c>
      <c r="P22" s="929">
        <v>0.4513888888888889</v>
      </c>
      <c r="Q22" s="929">
        <v>0.48055555555555557</v>
      </c>
      <c r="R22" s="929">
        <v>0.49513888888888891</v>
      </c>
      <c r="S22" s="929">
        <v>0.52083333333333337</v>
      </c>
      <c r="T22" s="929">
        <v>0.53680555555555554</v>
      </c>
      <c r="U22" s="929">
        <v>0.55763888888888891</v>
      </c>
      <c r="V22" s="929">
        <v>0.59722222222222221</v>
      </c>
      <c r="W22" s="929">
        <v>0.61944444444444446</v>
      </c>
      <c r="X22" s="929">
        <v>0.64097222222222228</v>
      </c>
      <c r="Y22" s="929">
        <v>0.65763888888888888</v>
      </c>
      <c r="Z22" s="1209">
        <v>0.68263888888888891</v>
      </c>
      <c r="AA22" s="929">
        <v>0.70277777777777772</v>
      </c>
      <c r="AB22" s="929">
        <v>0.72430555555555554</v>
      </c>
      <c r="AC22" s="929">
        <v>0.75208333333333333</v>
      </c>
      <c r="AD22" s="929">
        <v>0.78819444444444442</v>
      </c>
      <c r="AE22" s="929">
        <v>0.83333333333333337</v>
      </c>
      <c r="AF22" s="929">
        <v>0.87777777777777777</v>
      </c>
      <c r="AG22" s="935">
        <v>0.9194444444444444</v>
      </c>
    </row>
    <row r="23" spans="1:33" ht="31.5" x14ac:dyDescent="0.5">
      <c r="A23" s="514" t="s">
        <v>37</v>
      </c>
      <c r="B23" s="523">
        <v>6.9444444444444447E-4</v>
      </c>
      <c r="C23" s="472">
        <v>6.9444444444444447E-4</v>
      </c>
      <c r="D23" s="473">
        <v>6.9444444444444447E-4</v>
      </c>
      <c r="E23" s="1700">
        <v>0.626</v>
      </c>
      <c r="F23" s="364">
        <v>0.63100000000000001</v>
      </c>
      <c r="G23" s="357"/>
      <c r="H23" s="256">
        <v>0.626</v>
      </c>
      <c r="I23" s="923" t="s">
        <v>17</v>
      </c>
      <c r="J23" s="930">
        <v>0.27500000000000002</v>
      </c>
      <c r="K23" s="930">
        <v>0.30138888888888887</v>
      </c>
      <c r="L23" s="930">
        <v>0.3347222222222222</v>
      </c>
      <c r="M23" s="930">
        <v>0.36388888888888887</v>
      </c>
      <c r="N23" s="930">
        <v>0.39166666666666666</v>
      </c>
      <c r="O23" s="930">
        <v>0.43333333333333335</v>
      </c>
      <c r="P23" s="930">
        <v>0.45208333333333334</v>
      </c>
      <c r="Q23" s="930">
        <v>0.48194444444444445</v>
      </c>
      <c r="R23" s="930">
        <v>0.49583333333333335</v>
      </c>
      <c r="S23" s="930">
        <v>0.52152777777777781</v>
      </c>
      <c r="T23" s="930">
        <v>0.53749999999999998</v>
      </c>
      <c r="U23" s="930">
        <v>0.55833333333333335</v>
      </c>
      <c r="V23" s="930">
        <v>0.59791666666666665</v>
      </c>
      <c r="W23" s="930">
        <v>0.62013888888888891</v>
      </c>
      <c r="X23" s="930">
        <v>0.64236111111111116</v>
      </c>
      <c r="Y23" s="930">
        <v>0.65833333333333333</v>
      </c>
      <c r="Z23" s="1209">
        <v>0.68333333333333335</v>
      </c>
      <c r="AA23" s="930">
        <v>0.70347222222222228</v>
      </c>
      <c r="AB23" s="930">
        <v>0.72499999999999998</v>
      </c>
      <c r="AC23" s="930">
        <v>0.75277777777777777</v>
      </c>
      <c r="AD23" s="930">
        <v>0.78888888888888886</v>
      </c>
      <c r="AE23" s="930">
        <v>0.83402777777777781</v>
      </c>
      <c r="AF23" s="930">
        <v>0.87847222222222221</v>
      </c>
      <c r="AG23" s="936">
        <v>0.92013888888888884</v>
      </c>
    </row>
    <row r="24" spans="1:33" ht="31.5" x14ac:dyDescent="0.5">
      <c r="A24" s="514" t="s">
        <v>50</v>
      </c>
      <c r="B24" s="523">
        <v>6.9444444444444447E-4</v>
      </c>
      <c r="C24" s="472">
        <v>6.9444444444444447E-4</v>
      </c>
      <c r="D24" s="473">
        <v>6.9444444444444447E-4</v>
      </c>
      <c r="E24" s="1700">
        <v>0.16500000000000001</v>
      </c>
      <c r="F24" s="364">
        <v>0.16500000000000001</v>
      </c>
      <c r="G24" s="357"/>
      <c r="H24" s="256">
        <v>0.16500000000000001</v>
      </c>
      <c r="I24" s="923" t="s">
        <v>17</v>
      </c>
      <c r="J24" s="929">
        <v>0.27569444444444446</v>
      </c>
      <c r="K24" s="929">
        <v>0.30208333333333331</v>
      </c>
      <c r="L24" s="929">
        <v>0.33541666666666664</v>
      </c>
      <c r="M24" s="929">
        <v>0.36458333333333331</v>
      </c>
      <c r="N24" s="929">
        <v>0.3923611111111111</v>
      </c>
      <c r="O24" s="929">
        <v>0.43402777777777779</v>
      </c>
      <c r="P24" s="929">
        <v>0.45277777777777778</v>
      </c>
      <c r="Q24" s="929">
        <v>0.4826388888888889</v>
      </c>
      <c r="R24" s="929">
        <v>0.49652777777777779</v>
      </c>
      <c r="S24" s="929">
        <v>0.52222222222222225</v>
      </c>
      <c r="T24" s="929">
        <v>0.53819444444444442</v>
      </c>
      <c r="U24" s="929">
        <v>0.55902777777777779</v>
      </c>
      <c r="V24" s="929">
        <v>0.59861111111111109</v>
      </c>
      <c r="W24" s="929">
        <v>0.62083333333333335</v>
      </c>
      <c r="X24" s="929">
        <v>0.6430555555555556</v>
      </c>
      <c r="Y24" s="929">
        <v>0.65902777777777777</v>
      </c>
      <c r="Z24" s="1209">
        <v>0.68402777777777779</v>
      </c>
      <c r="AA24" s="929">
        <v>0.70416666666666672</v>
      </c>
      <c r="AB24" s="929">
        <v>0.72569444444444442</v>
      </c>
      <c r="AC24" s="929">
        <v>0.75347222222222221</v>
      </c>
      <c r="AD24" s="929">
        <v>0.7895833333333333</v>
      </c>
      <c r="AE24" s="929">
        <v>0.83472222222222225</v>
      </c>
      <c r="AF24" s="929">
        <v>0.87847222222222221</v>
      </c>
      <c r="AG24" s="935">
        <v>0.92013888888888884</v>
      </c>
    </row>
    <row r="25" spans="1:33" ht="31.5" x14ac:dyDescent="0.5">
      <c r="A25" s="514" t="s">
        <v>22</v>
      </c>
      <c r="B25" s="523">
        <v>6.9444444444444447E-4</v>
      </c>
      <c r="C25" s="472">
        <v>6.9444444444444447E-4</v>
      </c>
      <c r="D25" s="473">
        <v>6.9444444444444447E-4</v>
      </c>
      <c r="E25" s="1700">
        <v>0.63400000000000001</v>
      </c>
      <c r="F25" s="145">
        <v>0.63400000000000001</v>
      </c>
      <c r="G25" s="256"/>
      <c r="H25" s="256">
        <v>0.63400000000000001</v>
      </c>
      <c r="I25" s="923" t="s">
        <v>17</v>
      </c>
      <c r="J25" s="930">
        <v>0.27638888888888891</v>
      </c>
      <c r="K25" s="930">
        <v>0.3034722222222222</v>
      </c>
      <c r="L25" s="930">
        <v>0.33680555555555558</v>
      </c>
      <c r="M25" s="930">
        <v>0.3659722222222222</v>
      </c>
      <c r="N25" s="930">
        <v>0.39374999999999999</v>
      </c>
      <c r="O25" s="930">
        <v>0.43541666666666667</v>
      </c>
      <c r="P25" s="930">
        <v>0.45416666666666666</v>
      </c>
      <c r="Q25" s="930">
        <v>0.48402777777777778</v>
      </c>
      <c r="R25" s="930">
        <v>0.49791666666666667</v>
      </c>
      <c r="S25" s="930">
        <v>0.52361111111111114</v>
      </c>
      <c r="T25" s="930">
        <v>0.5395833333333333</v>
      </c>
      <c r="U25" s="930">
        <v>0.56041666666666667</v>
      </c>
      <c r="V25" s="930">
        <v>0.6</v>
      </c>
      <c r="W25" s="930">
        <v>0.62222222222222223</v>
      </c>
      <c r="X25" s="930">
        <v>0.64444444444444449</v>
      </c>
      <c r="Y25" s="930">
        <v>0.66041666666666665</v>
      </c>
      <c r="Z25" s="1209">
        <v>0.68541666666666667</v>
      </c>
      <c r="AA25" s="930">
        <v>0.7055555555555556</v>
      </c>
      <c r="AB25" s="930">
        <v>0.7270833333333333</v>
      </c>
      <c r="AC25" s="930">
        <v>0.75486111111111109</v>
      </c>
      <c r="AD25" s="930">
        <v>0.79097222222222219</v>
      </c>
      <c r="AE25" s="930">
        <v>0.83611111111111114</v>
      </c>
      <c r="AF25" s="930">
        <v>0.87986111111111109</v>
      </c>
      <c r="AG25" s="936">
        <v>0.92152777777777772</v>
      </c>
    </row>
    <row r="26" spans="1:33" ht="31.5" x14ac:dyDescent="0.5">
      <c r="A26" s="514" t="s">
        <v>23</v>
      </c>
      <c r="B26" s="523">
        <v>1.3888888888888889E-3</v>
      </c>
      <c r="C26" s="472">
        <v>1.3888888888888889E-3</v>
      </c>
      <c r="D26" s="473">
        <v>1.3888888888888889E-3</v>
      </c>
      <c r="E26" s="1700">
        <v>0.61799999999999999</v>
      </c>
      <c r="F26" s="145">
        <v>0.61799999999999999</v>
      </c>
      <c r="G26" s="256"/>
      <c r="H26" s="256">
        <v>0.61799999999999999</v>
      </c>
      <c r="I26" s="923" t="s">
        <v>17</v>
      </c>
      <c r="J26" s="929">
        <v>0.27777777777777779</v>
      </c>
      <c r="K26" s="929">
        <v>0.30416666666666664</v>
      </c>
      <c r="L26" s="929">
        <v>0.33819444444444446</v>
      </c>
      <c r="M26" s="929">
        <v>0.36736111111111114</v>
      </c>
      <c r="N26" s="929">
        <v>0.39513888888888887</v>
      </c>
      <c r="O26" s="929">
        <v>0.43680555555555556</v>
      </c>
      <c r="P26" s="929">
        <v>0.45555555555555555</v>
      </c>
      <c r="Q26" s="929">
        <v>0.48541666666666666</v>
      </c>
      <c r="R26" s="929">
        <v>0.49930555555555556</v>
      </c>
      <c r="S26" s="929">
        <v>0.52500000000000002</v>
      </c>
      <c r="T26" s="929">
        <v>0.54097222222222219</v>
      </c>
      <c r="U26" s="929">
        <v>0.56180555555555556</v>
      </c>
      <c r="V26" s="929">
        <v>0.60138888888888886</v>
      </c>
      <c r="W26" s="929">
        <v>0.62361111111111112</v>
      </c>
      <c r="X26" s="929">
        <v>0.64583333333333337</v>
      </c>
      <c r="Y26" s="929">
        <v>0.66180555555555554</v>
      </c>
      <c r="Z26" s="1209">
        <v>0.68680555555555556</v>
      </c>
      <c r="AA26" s="929">
        <v>0.70694444444444449</v>
      </c>
      <c r="AB26" s="929">
        <v>0.72847222222222219</v>
      </c>
      <c r="AC26" s="929">
        <v>0.75624999999999998</v>
      </c>
      <c r="AD26" s="929">
        <v>0.79236111111111107</v>
      </c>
      <c r="AE26" s="929">
        <v>0.83750000000000002</v>
      </c>
      <c r="AF26" s="929">
        <v>0.88124999999999998</v>
      </c>
      <c r="AG26" s="935">
        <v>0.92291666666666672</v>
      </c>
    </row>
    <row r="27" spans="1:33" ht="31.5" x14ac:dyDescent="0.5">
      <c r="A27" s="641" t="s">
        <v>24</v>
      </c>
      <c r="B27" s="642">
        <v>6.9444444444444447E-4</v>
      </c>
      <c r="C27" s="643">
        <v>6.9444444444444447E-4</v>
      </c>
      <c r="D27" s="474">
        <v>6.9444444444444447E-4</v>
      </c>
      <c r="E27" s="1701">
        <v>0.45300000000000001</v>
      </c>
      <c r="F27" s="146">
        <v>0.45300000000000001</v>
      </c>
      <c r="G27" s="257"/>
      <c r="H27" s="257">
        <v>0.45300000000000001</v>
      </c>
      <c r="I27" s="923" t="s">
        <v>17</v>
      </c>
      <c r="J27" s="930">
        <v>0.27847222222222223</v>
      </c>
      <c r="K27" s="930">
        <v>0.30486111111111114</v>
      </c>
      <c r="L27" s="930">
        <v>0.33888888888888891</v>
      </c>
      <c r="M27" s="930">
        <v>0.36805555555555558</v>
      </c>
      <c r="N27" s="930">
        <v>0.39583333333333331</v>
      </c>
      <c r="O27" s="930">
        <v>0.4375</v>
      </c>
      <c r="P27" s="930">
        <v>0.45624999999999999</v>
      </c>
      <c r="Q27" s="930">
        <v>0.4861111111111111</v>
      </c>
      <c r="R27" s="930">
        <v>0.5</v>
      </c>
      <c r="S27" s="930">
        <v>0.52569444444444446</v>
      </c>
      <c r="T27" s="930">
        <v>0.54166666666666663</v>
      </c>
      <c r="U27" s="930">
        <v>0.5625</v>
      </c>
      <c r="V27" s="930">
        <v>0.6020833333333333</v>
      </c>
      <c r="W27" s="930">
        <v>0.625</v>
      </c>
      <c r="X27" s="930">
        <v>0.64652777777777781</v>
      </c>
      <c r="Y27" s="930">
        <v>0.66319444444444442</v>
      </c>
      <c r="Z27" s="1209">
        <v>0.6875</v>
      </c>
      <c r="AA27" s="930">
        <v>0.70763888888888893</v>
      </c>
      <c r="AB27" s="930">
        <v>0.72916666666666663</v>
      </c>
      <c r="AC27" s="930">
        <v>0.75694444444444442</v>
      </c>
      <c r="AD27" s="930">
        <v>0.79305555555555551</v>
      </c>
      <c r="AE27" s="930">
        <v>0.83819444444444446</v>
      </c>
      <c r="AF27" s="930">
        <v>0.88194444444444442</v>
      </c>
      <c r="AG27" s="936">
        <v>0.92361111111111116</v>
      </c>
    </row>
    <row r="28" spans="1:33" ht="31.5" x14ac:dyDescent="0.5">
      <c r="A28" s="514" t="s">
        <v>25</v>
      </c>
      <c r="B28" s="523">
        <v>6.9444444444444447E-4</v>
      </c>
      <c r="C28" s="472">
        <v>6.9444444444444447E-4</v>
      </c>
      <c r="D28" s="473">
        <v>6.9444444444444447E-4</v>
      </c>
      <c r="E28" s="1700">
        <v>0.45200000000000001</v>
      </c>
      <c r="F28" s="145">
        <v>0.45200000000000001</v>
      </c>
      <c r="G28" s="256"/>
      <c r="H28" s="256">
        <v>0.45200000000000001</v>
      </c>
      <c r="I28" s="923" t="s">
        <v>17</v>
      </c>
      <c r="J28" s="929">
        <v>0.27916666666666667</v>
      </c>
      <c r="K28" s="929">
        <v>0.30625000000000002</v>
      </c>
      <c r="L28" s="929">
        <v>0.34027777777777779</v>
      </c>
      <c r="M28" s="929">
        <v>0.36944444444444446</v>
      </c>
      <c r="N28" s="929">
        <v>0.3972222222222222</v>
      </c>
      <c r="O28" s="929">
        <v>0.43888888888888888</v>
      </c>
      <c r="P28" s="929">
        <v>0.45763888888888887</v>
      </c>
      <c r="Q28" s="929">
        <v>0.48749999999999999</v>
      </c>
      <c r="R28" s="929">
        <v>0.50138888888888888</v>
      </c>
      <c r="S28" s="929">
        <v>0.52708333333333335</v>
      </c>
      <c r="T28" s="929">
        <v>0.54305555555555551</v>
      </c>
      <c r="U28" s="929">
        <v>0.56388888888888888</v>
      </c>
      <c r="V28" s="929">
        <v>0.60347222222222219</v>
      </c>
      <c r="W28" s="929">
        <v>0.62569444444444444</v>
      </c>
      <c r="X28" s="929">
        <v>0.6479166666666667</v>
      </c>
      <c r="Y28" s="929">
        <v>0.66388888888888886</v>
      </c>
      <c r="Z28" s="1209">
        <v>0.68888888888888888</v>
      </c>
      <c r="AA28" s="929">
        <v>0.70902777777777781</v>
      </c>
      <c r="AB28" s="929">
        <v>0.73055555555555551</v>
      </c>
      <c r="AC28" s="929">
        <v>0.7583333333333333</v>
      </c>
      <c r="AD28" s="929">
        <v>0.79374999999999996</v>
      </c>
      <c r="AE28" s="929">
        <v>0.83888888888888891</v>
      </c>
      <c r="AF28" s="929">
        <v>0.8833333333333333</v>
      </c>
      <c r="AG28" s="935">
        <v>0.92500000000000004</v>
      </c>
    </row>
    <row r="29" spans="1:33" ht="31.5" x14ac:dyDescent="0.5">
      <c r="A29" s="514" t="s">
        <v>169</v>
      </c>
      <c r="B29" s="523">
        <v>1.3888888888888889E-3</v>
      </c>
      <c r="C29" s="472">
        <v>1.3888888888888889E-3</v>
      </c>
      <c r="D29" s="473">
        <v>1.3888888888888889E-3</v>
      </c>
      <c r="E29" s="1700">
        <v>0.59799999999999998</v>
      </c>
      <c r="F29" s="145">
        <v>0.59799999999999998</v>
      </c>
      <c r="G29" s="256"/>
      <c r="H29" s="256">
        <v>0.59799999999999998</v>
      </c>
      <c r="I29" s="923" t="s">
        <v>17</v>
      </c>
      <c r="J29" s="930">
        <v>0.28055555555555556</v>
      </c>
      <c r="K29" s="930">
        <v>0.30763888888888891</v>
      </c>
      <c r="L29" s="930">
        <v>0.34166666666666667</v>
      </c>
      <c r="M29" s="930">
        <v>0.37083333333333335</v>
      </c>
      <c r="N29" s="930">
        <v>0.39861111111111114</v>
      </c>
      <c r="O29" s="930">
        <v>0.44027777777777777</v>
      </c>
      <c r="P29" s="930">
        <v>0.45902777777777776</v>
      </c>
      <c r="Q29" s="930">
        <v>0.48888888888888887</v>
      </c>
      <c r="R29" s="930">
        <v>0.50277777777777777</v>
      </c>
      <c r="S29" s="930">
        <v>0.52847222222222223</v>
      </c>
      <c r="T29" s="930">
        <v>0.5444444444444444</v>
      </c>
      <c r="U29" s="930">
        <v>0.56527777777777777</v>
      </c>
      <c r="V29" s="930">
        <v>0.60486111111111107</v>
      </c>
      <c r="W29" s="930">
        <v>0.62777777777777777</v>
      </c>
      <c r="X29" s="930">
        <v>0.64930555555555558</v>
      </c>
      <c r="Y29" s="930">
        <v>0.66597222222222219</v>
      </c>
      <c r="Z29" s="1209">
        <v>0.69027777777777777</v>
      </c>
      <c r="AA29" s="930">
        <v>0.7104166666666667</v>
      </c>
      <c r="AB29" s="930">
        <v>0.7319444444444444</v>
      </c>
      <c r="AC29" s="930">
        <v>0.75972222222222219</v>
      </c>
      <c r="AD29" s="930">
        <v>0.79583333333333328</v>
      </c>
      <c r="AE29" s="930">
        <v>0.84027777777777779</v>
      </c>
      <c r="AF29" s="930">
        <v>0.88402777777777775</v>
      </c>
      <c r="AG29" s="936">
        <v>0.92569444444444449</v>
      </c>
    </row>
    <row r="30" spans="1:33" ht="31.5" x14ac:dyDescent="0.5">
      <c r="A30" s="514" t="s">
        <v>170</v>
      </c>
      <c r="B30" s="523">
        <v>6.9444444444444447E-4</v>
      </c>
      <c r="C30" s="472">
        <v>6.9444444444444447E-4</v>
      </c>
      <c r="D30" s="473">
        <v>6.9444444444444447E-4</v>
      </c>
      <c r="E30" s="1700">
        <v>0.54100000000000004</v>
      </c>
      <c r="F30" s="145">
        <v>0.54100000000000004</v>
      </c>
      <c r="G30" s="256"/>
      <c r="H30" s="256">
        <v>0.54100000000000004</v>
      </c>
      <c r="I30" s="923" t="s">
        <v>17</v>
      </c>
      <c r="J30" s="929">
        <v>0.28125</v>
      </c>
      <c r="K30" s="929">
        <v>0.30833333333333335</v>
      </c>
      <c r="L30" s="929">
        <v>0.34305555555555556</v>
      </c>
      <c r="M30" s="929">
        <v>0.37222222222222223</v>
      </c>
      <c r="N30" s="929">
        <v>0.4</v>
      </c>
      <c r="O30" s="929">
        <v>0.44166666666666665</v>
      </c>
      <c r="P30" s="929">
        <v>0.46041666666666664</v>
      </c>
      <c r="Q30" s="929">
        <v>0.49027777777777776</v>
      </c>
      <c r="R30" s="929">
        <v>0.50416666666666665</v>
      </c>
      <c r="S30" s="929">
        <v>0.52986111111111112</v>
      </c>
      <c r="T30" s="929">
        <v>0.54583333333333328</v>
      </c>
      <c r="U30" s="929">
        <v>0.56666666666666665</v>
      </c>
      <c r="V30" s="929">
        <v>0.60624999999999996</v>
      </c>
      <c r="W30" s="929">
        <v>0.62847222222222221</v>
      </c>
      <c r="X30" s="929">
        <v>0.65069444444444446</v>
      </c>
      <c r="Y30" s="929">
        <v>0.66666666666666663</v>
      </c>
      <c r="Z30" s="1209">
        <v>0.69166666666666665</v>
      </c>
      <c r="AA30" s="929">
        <v>0.71180555555555558</v>
      </c>
      <c r="AB30" s="929">
        <v>0.73333333333333328</v>
      </c>
      <c r="AC30" s="929">
        <v>0.76111111111111107</v>
      </c>
      <c r="AD30" s="929">
        <v>0.79652777777777772</v>
      </c>
      <c r="AE30" s="929">
        <v>0.84097222222222223</v>
      </c>
      <c r="AF30" s="929">
        <v>0.88541666666666663</v>
      </c>
      <c r="AG30" s="935">
        <v>0.92708333333333337</v>
      </c>
    </row>
    <row r="31" spans="1:33" ht="31.5" x14ac:dyDescent="0.5">
      <c r="A31" s="514" t="s">
        <v>27</v>
      </c>
      <c r="B31" s="523">
        <v>1.3888888888888889E-3</v>
      </c>
      <c r="C31" s="472">
        <v>1.3888888888888889E-3</v>
      </c>
      <c r="D31" s="473">
        <v>1.3888888888888889E-3</v>
      </c>
      <c r="E31" s="1700">
        <v>0.69</v>
      </c>
      <c r="F31" s="145">
        <v>0.69</v>
      </c>
      <c r="G31" s="256"/>
      <c r="H31" s="256">
        <v>0.69</v>
      </c>
      <c r="I31" s="923" t="s">
        <v>17</v>
      </c>
      <c r="J31" s="930">
        <v>0.28263888888888888</v>
      </c>
      <c r="K31" s="930">
        <v>0.31041666666666667</v>
      </c>
      <c r="L31" s="930">
        <v>0.34444444444444444</v>
      </c>
      <c r="M31" s="930">
        <v>0.37361111111111112</v>
      </c>
      <c r="N31" s="930">
        <v>0.40138888888888891</v>
      </c>
      <c r="O31" s="930">
        <v>0.44305555555555554</v>
      </c>
      <c r="P31" s="930">
        <v>0.46180555555555558</v>
      </c>
      <c r="Q31" s="930">
        <v>0.49166666666666664</v>
      </c>
      <c r="R31" s="930">
        <v>0.50555555555555554</v>
      </c>
      <c r="S31" s="930">
        <v>0.53125</v>
      </c>
      <c r="T31" s="930">
        <v>0.54722222222222228</v>
      </c>
      <c r="U31" s="930">
        <v>0.56805555555555554</v>
      </c>
      <c r="V31" s="930">
        <v>0.60763888888888884</v>
      </c>
      <c r="W31" s="930">
        <v>0.63055555555555554</v>
      </c>
      <c r="X31" s="930">
        <v>0.65208333333333335</v>
      </c>
      <c r="Y31" s="930">
        <v>0.66874999999999996</v>
      </c>
      <c r="Z31" s="1209">
        <v>0.69305555555555554</v>
      </c>
      <c r="AA31" s="930">
        <v>0.71319444444444446</v>
      </c>
      <c r="AB31" s="930">
        <v>0.73472222222222228</v>
      </c>
      <c r="AC31" s="930">
        <v>0.76249999999999996</v>
      </c>
      <c r="AD31" s="930">
        <v>0.79791666666666672</v>
      </c>
      <c r="AE31" s="930">
        <v>0.84236111111111112</v>
      </c>
      <c r="AF31" s="930">
        <v>0.88680555555555551</v>
      </c>
      <c r="AG31" s="936">
        <v>0.92847222222222225</v>
      </c>
    </row>
    <row r="32" spans="1:33" ht="31.5" x14ac:dyDescent="0.5">
      <c r="A32" s="514" t="s">
        <v>171</v>
      </c>
      <c r="B32" s="523">
        <v>1.3888888888888889E-3</v>
      </c>
      <c r="C32" s="472">
        <v>1.3888888888888889E-3</v>
      </c>
      <c r="D32" s="473">
        <v>1.3888888888888889E-3</v>
      </c>
      <c r="E32" s="1700">
        <v>0.68100000000000005</v>
      </c>
      <c r="F32" s="145">
        <v>0.68100000000000005</v>
      </c>
      <c r="G32" s="256">
        <v>0</v>
      </c>
      <c r="H32" s="256">
        <v>0.68100000000000005</v>
      </c>
      <c r="I32" s="937">
        <v>0.2673611111111111</v>
      </c>
      <c r="J32" s="929">
        <v>0.28402777777777777</v>
      </c>
      <c r="K32" s="929">
        <v>0.31180555555555556</v>
      </c>
      <c r="L32" s="929">
        <v>0.34652777777777777</v>
      </c>
      <c r="M32" s="929">
        <v>0.37569444444444444</v>
      </c>
      <c r="N32" s="929">
        <v>0.40347222222222223</v>
      </c>
      <c r="O32" s="929">
        <v>0.44513888888888886</v>
      </c>
      <c r="P32" s="929">
        <v>0.46388888888888891</v>
      </c>
      <c r="Q32" s="929">
        <v>0.49375000000000002</v>
      </c>
      <c r="R32" s="929">
        <v>0.50763888888888886</v>
      </c>
      <c r="S32" s="929">
        <v>0.53333333333333333</v>
      </c>
      <c r="T32" s="929">
        <v>0.5493055555555556</v>
      </c>
      <c r="U32" s="929">
        <v>0.57013888888888886</v>
      </c>
      <c r="V32" s="929">
        <v>0.60972222222222228</v>
      </c>
      <c r="W32" s="929">
        <v>0.63194444444444442</v>
      </c>
      <c r="X32" s="929">
        <v>0.65416666666666667</v>
      </c>
      <c r="Y32" s="929">
        <v>0.67013888888888884</v>
      </c>
      <c r="Z32" s="1209">
        <v>0.69513888888888886</v>
      </c>
      <c r="AA32" s="929">
        <v>0.71527777777777779</v>
      </c>
      <c r="AB32" s="929">
        <v>0.7368055555555556</v>
      </c>
      <c r="AC32" s="929">
        <v>0.76458333333333328</v>
      </c>
      <c r="AD32" s="929">
        <v>0.8</v>
      </c>
      <c r="AE32" s="929">
        <v>0.84444444444444444</v>
      </c>
      <c r="AF32" s="929">
        <v>0.88888888888888884</v>
      </c>
      <c r="AG32" s="935">
        <v>0.93055555555555558</v>
      </c>
    </row>
    <row r="33" spans="1:33" ht="31.5" x14ac:dyDescent="0.5">
      <c r="A33" s="514" t="s">
        <v>58</v>
      </c>
      <c r="B33" s="523">
        <v>4.1666666666666664E-2</v>
      </c>
      <c r="C33" s="472">
        <v>6.9444444444444447E-4</v>
      </c>
      <c r="D33" s="473">
        <v>6.9444444444444447E-4</v>
      </c>
      <c r="E33" s="1700">
        <v>0.39200000000000002</v>
      </c>
      <c r="F33" s="145">
        <v>0.39200000000000002</v>
      </c>
      <c r="G33" s="256">
        <v>0.39200000000000002</v>
      </c>
      <c r="H33" s="256">
        <v>0.39200000000000002</v>
      </c>
      <c r="I33" s="938">
        <v>0.26805555555555555</v>
      </c>
      <c r="J33" s="930">
        <v>0.28472222222222221</v>
      </c>
      <c r="K33" s="930">
        <v>0.31319444444444444</v>
      </c>
      <c r="L33" s="930">
        <v>0.34791666666666665</v>
      </c>
      <c r="M33" s="930">
        <v>0.37638888888888888</v>
      </c>
      <c r="N33" s="930">
        <v>0.40416666666666667</v>
      </c>
      <c r="O33" s="930">
        <v>0.4465277777777778</v>
      </c>
      <c r="P33" s="930">
        <v>0.46527777777777779</v>
      </c>
      <c r="Q33" s="930">
        <v>0.49513888888888891</v>
      </c>
      <c r="R33" s="930">
        <v>0.50902777777777775</v>
      </c>
      <c r="S33" s="930">
        <v>0.53472222222222221</v>
      </c>
      <c r="T33" s="930">
        <v>0.55069444444444449</v>
      </c>
      <c r="U33" s="930">
        <v>0.57152777777777775</v>
      </c>
      <c r="V33" s="930">
        <v>0.61111111111111116</v>
      </c>
      <c r="W33" s="930">
        <v>0.6333333333333333</v>
      </c>
      <c r="X33" s="930">
        <v>0.65555555555555556</v>
      </c>
      <c r="Y33" s="930">
        <v>0.67152777777777772</v>
      </c>
      <c r="Z33" s="1209">
        <v>0.69652777777777775</v>
      </c>
      <c r="AA33" s="930">
        <v>0.71666666666666667</v>
      </c>
      <c r="AB33" s="930">
        <v>0.73750000000000004</v>
      </c>
      <c r="AC33" s="930">
        <v>0.76527777777777772</v>
      </c>
      <c r="AD33" s="930">
        <v>0.80069444444444449</v>
      </c>
      <c r="AE33" s="930">
        <v>0.84513888888888888</v>
      </c>
      <c r="AF33" s="930">
        <v>0.88958333333333328</v>
      </c>
      <c r="AG33" s="936">
        <v>0.93125000000000002</v>
      </c>
    </row>
    <row r="34" spans="1:33" ht="31.5" x14ac:dyDescent="0.5">
      <c r="A34" s="514" t="s">
        <v>59</v>
      </c>
      <c r="B34" s="523">
        <v>6.9444444444444447E-4</v>
      </c>
      <c r="C34" s="472">
        <v>6.9444444444444447E-4</v>
      </c>
      <c r="D34" s="473">
        <v>6.9444444444444447E-4</v>
      </c>
      <c r="E34" s="1700">
        <v>0.50800000000000001</v>
      </c>
      <c r="F34" s="145">
        <v>0.50800000000000001</v>
      </c>
      <c r="G34" s="256">
        <v>0.50800000000000001</v>
      </c>
      <c r="H34" s="256">
        <v>0.50800000000000001</v>
      </c>
      <c r="I34" s="937">
        <v>0.26874999999999999</v>
      </c>
      <c r="J34" s="929">
        <v>0.28541666666666665</v>
      </c>
      <c r="K34" s="929">
        <v>0.31388888888888888</v>
      </c>
      <c r="L34" s="929">
        <v>0.34861111111111109</v>
      </c>
      <c r="M34" s="929">
        <v>0.37708333333333333</v>
      </c>
      <c r="N34" s="929">
        <v>0.40486111111111112</v>
      </c>
      <c r="O34" s="929">
        <v>0.44722222222222224</v>
      </c>
      <c r="P34" s="929">
        <v>0.46597222222222223</v>
      </c>
      <c r="Q34" s="929">
        <v>0.49583333333333335</v>
      </c>
      <c r="R34" s="929">
        <v>0.50972222222222219</v>
      </c>
      <c r="S34" s="929">
        <v>0.53541666666666665</v>
      </c>
      <c r="T34" s="929">
        <v>0.55138888888888893</v>
      </c>
      <c r="U34" s="929">
        <v>0.57222222222222219</v>
      </c>
      <c r="V34" s="929">
        <v>0.6118055555555556</v>
      </c>
      <c r="W34" s="929">
        <v>0.63402777777777775</v>
      </c>
      <c r="X34" s="929">
        <v>0.65625</v>
      </c>
      <c r="Y34" s="929">
        <v>0.67222222222222228</v>
      </c>
      <c r="Z34" s="1209">
        <v>0.69722222222222219</v>
      </c>
      <c r="AA34" s="929">
        <v>0.71736111111111112</v>
      </c>
      <c r="AB34" s="929">
        <v>0.73819444444444449</v>
      </c>
      <c r="AC34" s="929">
        <v>0.76597222222222228</v>
      </c>
      <c r="AD34" s="929">
        <v>0.80138888888888893</v>
      </c>
      <c r="AE34" s="929">
        <v>0.84583333333333333</v>
      </c>
      <c r="AF34" s="929">
        <v>0.89027777777777772</v>
      </c>
      <c r="AG34" s="935">
        <v>0.93194444444444446</v>
      </c>
    </row>
    <row r="35" spans="1:33" ht="31.5" x14ac:dyDescent="0.5">
      <c r="A35" s="514" t="s">
        <v>60</v>
      </c>
      <c r="B35" s="523">
        <v>1.3888888888888889E-3</v>
      </c>
      <c r="C35" s="472">
        <v>1.3888888888888889E-3</v>
      </c>
      <c r="D35" s="473">
        <v>1.3888888888888889E-3</v>
      </c>
      <c r="E35" s="1700">
        <v>0.625</v>
      </c>
      <c r="F35" s="145">
        <v>0.625</v>
      </c>
      <c r="G35" s="256">
        <v>0.625</v>
      </c>
      <c r="H35" s="256">
        <v>0.625</v>
      </c>
      <c r="I35" s="938">
        <v>0.27013888888888887</v>
      </c>
      <c r="J35" s="930">
        <v>0.28680555555555554</v>
      </c>
      <c r="K35" s="930">
        <v>0.31527777777777777</v>
      </c>
      <c r="L35" s="930">
        <v>0.35</v>
      </c>
      <c r="M35" s="930">
        <v>0.37847222222222221</v>
      </c>
      <c r="N35" s="930">
        <v>0.40625</v>
      </c>
      <c r="O35" s="930">
        <v>0.44861111111111113</v>
      </c>
      <c r="P35" s="930">
        <v>0.46736111111111112</v>
      </c>
      <c r="Q35" s="930">
        <v>0.49722222222222223</v>
      </c>
      <c r="R35" s="930">
        <v>0.51111111111111107</v>
      </c>
      <c r="S35" s="930">
        <v>0.53680555555555554</v>
      </c>
      <c r="T35" s="930">
        <v>0.55277777777777781</v>
      </c>
      <c r="U35" s="930">
        <v>0.57361111111111107</v>
      </c>
      <c r="V35" s="930">
        <v>0.61319444444444449</v>
      </c>
      <c r="W35" s="930">
        <v>0.63541666666666663</v>
      </c>
      <c r="X35" s="930">
        <v>0.65763888888888888</v>
      </c>
      <c r="Y35" s="930">
        <v>0.67361111111111116</v>
      </c>
      <c r="Z35" s="1209">
        <v>0.69861111111111107</v>
      </c>
      <c r="AA35" s="930">
        <v>0.71875</v>
      </c>
      <c r="AB35" s="930">
        <v>0.73958333333333337</v>
      </c>
      <c r="AC35" s="930">
        <v>0.76736111111111116</v>
      </c>
      <c r="AD35" s="930">
        <v>0.80277777777777781</v>
      </c>
      <c r="AE35" s="930">
        <v>0.84722222222222221</v>
      </c>
      <c r="AF35" s="930">
        <v>0.89166666666666672</v>
      </c>
      <c r="AG35" s="936">
        <v>0.93333333333333335</v>
      </c>
    </row>
    <row r="36" spans="1:33" ht="31.5" x14ac:dyDescent="0.5">
      <c r="A36" s="514" t="s">
        <v>61</v>
      </c>
      <c r="B36" s="523">
        <v>6.9444444444444447E-4</v>
      </c>
      <c r="C36" s="472">
        <v>6.9444444444444447E-4</v>
      </c>
      <c r="D36" s="473">
        <v>6.9444444444444447E-4</v>
      </c>
      <c r="E36" s="1700">
        <v>0.39200000000000002</v>
      </c>
      <c r="F36" s="145">
        <v>0.39200000000000002</v>
      </c>
      <c r="G36" s="256">
        <v>0.39200000000000002</v>
      </c>
      <c r="H36" s="256">
        <v>0.39200000000000002</v>
      </c>
      <c r="I36" s="937">
        <v>0.27083333333333331</v>
      </c>
      <c r="J36" s="929">
        <v>0.28749999999999998</v>
      </c>
      <c r="K36" s="929">
        <v>0.31597222222222221</v>
      </c>
      <c r="L36" s="929">
        <v>0.35069444444444442</v>
      </c>
      <c r="M36" s="929">
        <v>0.37916666666666665</v>
      </c>
      <c r="N36" s="929">
        <v>0.40694444444444444</v>
      </c>
      <c r="O36" s="929">
        <v>0.44930555555555557</v>
      </c>
      <c r="P36" s="929">
        <v>0.46805555555555556</v>
      </c>
      <c r="Q36" s="929">
        <v>0.49791666666666667</v>
      </c>
      <c r="R36" s="929">
        <v>0.51180555555555551</v>
      </c>
      <c r="S36" s="929">
        <v>0.53749999999999998</v>
      </c>
      <c r="T36" s="929">
        <v>0.55347222222222225</v>
      </c>
      <c r="U36" s="929">
        <v>0.57430555555555551</v>
      </c>
      <c r="V36" s="929">
        <v>0.61388888888888893</v>
      </c>
      <c r="W36" s="929">
        <v>0.63611111111111107</v>
      </c>
      <c r="X36" s="929">
        <v>0.65833333333333333</v>
      </c>
      <c r="Y36" s="929">
        <v>0.6743055555555556</v>
      </c>
      <c r="Z36" s="1209">
        <v>0.69930555555555551</v>
      </c>
      <c r="AA36" s="929">
        <v>0.71944444444444444</v>
      </c>
      <c r="AB36" s="929">
        <v>0.74027777777777781</v>
      </c>
      <c r="AC36" s="929">
        <v>0.7680555555555556</v>
      </c>
      <c r="AD36" s="929">
        <v>0.80347222222222225</v>
      </c>
      <c r="AE36" s="929">
        <v>0.84791666666666665</v>
      </c>
      <c r="AF36" s="929">
        <v>0.89236111111111116</v>
      </c>
      <c r="AG36" s="935">
        <v>0.93402777777777779</v>
      </c>
    </row>
    <row r="37" spans="1:33" ht="31.5" x14ac:dyDescent="0.5">
      <c r="A37" s="514" t="s">
        <v>62</v>
      </c>
      <c r="B37" s="523">
        <v>1.3888888888888889E-3</v>
      </c>
      <c r="C37" s="472">
        <v>1.3888888888888889E-3</v>
      </c>
      <c r="D37" s="474">
        <v>1.3888888888888889E-3</v>
      </c>
      <c r="E37" s="1700">
        <v>0.40899999999999997</v>
      </c>
      <c r="F37" s="146">
        <v>0.40899999999999997</v>
      </c>
      <c r="G37" s="257">
        <v>0.40899999999999997</v>
      </c>
      <c r="H37" s="257">
        <v>0.40899999999999997</v>
      </c>
      <c r="I37" s="938">
        <v>0.27152777777777776</v>
      </c>
      <c r="J37" s="930">
        <v>0.28888888888888886</v>
      </c>
      <c r="K37" s="930">
        <v>0.31666666666666665</v>
      </c>
      <c r="L37" s="930">
        <v>0.35208333333333336</v>
      </c>
      <c r="M37" s="930">
        <v>0.38055555555555554</v>
      </c>
      <c r="N37" s="930">
        <v>0.40833333333333333</v>
      </c>
      <c r="O37" s="930">
        <v>0.45</v>
      </c>
      <c r="P37" s="930">
        <v>0.46875</v>
      </c>
      <c r="Q37" s="930">
        <v>0.49861111111111112</v>
      </c>
      <c r="R37" s="930">
        <v>0.51249999999999996</v>
      </c>
      <c r="S37" s="930">
        <v>0.53819444444444442</v>
      </c>
      <c r="T37" s="930">
        <v>0.5541666666666667</v>
      </c>
      <c r="U37" s="930">
        <v>0.57499999999999996</v>
      </c>
      <c r="V37" s="930">
        <v>0.61458333333333337</v>
      </c>
      <c r="W37" s="930">
        <v>0.63680555555555551</v>
      </c>
      <c r="X37" s="930">
        <v>0.65902777777777777</v>
      </c>
      <c r="Y37" s="930">
        <v>0.67500000000000004</v>
      </c>
      <c r="Z37" s="1209">
        <v>0.7</v>
      </c>
      <c r="AA37" s="930">
        <v>0.72013888888888888</v>
      </c>
      <c r="AB37" s="930">
        <v>0.74097222222222225</v>
      </c>
      <c r="AC37" s="930">
        <v>0.76875000000000004</v>
      </c>
      <c r="AD37" s="930">
        <v>0.80486111111111114</v>
      </c>
      <c r="AE37" s="930">
        <v>0.84930555555555554</v>
      </c>
      <c r="AF37" s="930">
        <v>0.8930555555555556</v>
      </c>
      <c r="AG37" s="936">
        <v>0.93472222222222223</v>
      </c>
    </row>
    <row r="38" spans="1:33" ht="31.5" x14ac:dyDescent="0.5">
      <c r="A38" s="514" t="s">
        <v>170</v>
      </c>
      <c r="B38" s="523">
        <v>1.3888888888888889E-3</v>
      </c>
      <c r="C38" s="472">
        <v>1.3888888888888889E-3</v>
      </c>
      <c r="D38" s="473">
        <v>1.3888888888888889E-3</v>
      </c>
      <c r="E38" s="1700">
        <v>0.54</v>
      </c>
      <c r="F38" s="145">
        <v>0.54</v>
      </c>
      <c r="G38" s="256">
        <v>0.54</v>
      </c>
      <c r="H38" s="256">
        <v>0.54</v>
      </c>
      <c r="I38" s="937">
        <v>0.27291666666666664</v>
      </c>
      <c r="J38" s="929">
        <v>0.2902777777777778</v>
      </c>
      <c r="K38" s="929">
        <v>0.31805555555555554</v>
      </c>
      <c r="L38" s="929">
        <v>0.35347222222222224</v>
      </c>
      <c r="M38" s="929">
        <v>0.38194444444444442</v>
      </c>
      <c r="N38" s="929">
        <v>0.40972222222222221</v>
      </c>
      <c r="O38" s="929">
        <v>0.4513888888888889</v>
      </c>
      <c r="P38" s="929">
        <v>0.47013888888888888</v>
      </c>
      <c r="Q38" s="929">
        <v>0.5</v>
      </c>
      <c r="R38" s="929">
        <v>0.51388888888888884</v>
      </c>
      <c r="S38" s="929">
        <v>0.5395833333333333</v>
      </c>
      <c r="T38" s="929">
        <v>0.55555555555555558</v>
      </c>
      <c r="U38" s="929">
        <v>0.57638888888888884</v>
      </c>
      <c r="V38" s="929">
        <v>0.61597222222222225</v>
      </c>
      <c r="W38" s="929">
        <v>0.6381944444444444</v>
      </c>
      <c r="X38" s="929">
        <v>0.66041666666666665</v>
      </c>
      <c r="Y38" s="929">
        <v>0.67638888888888893</v>
      </c>
      <c r="Z38" s="1209">
        <v>0.70138888888888884</v>
      </c>
      <c r="AA38" s="929">
        <v>0.72152777777777777</v>
      </c>
      <c r="AB38" s="929">
        <v>0.74236111111111114</v>
      </c>
      <c r="AC38" s="929">
        <v>0.77083333333333337</v>
      </c>
      <c r="AD38" s="929">
        <v>0.80625000000000002</v>
      </c>
      <c r="AE38" s="929">
        <v>0.85069444444444442</v>
      </c>
      <c r="AF38" s="929">
        <v>0.89444444444444449</v>
      </c>
      <c r="AG38" s="935">
        <v>0.93611111111111112</v>
      </c>
    </row>
    <row r="39" spans="1:33" ht="31.5" x14ac:dyDescent="0.5">
      <c r="A39" s="514" t="s">
        <v>169</v>
      </c>
      <c r="B39" s="523">
        <v>6.9444444444444447E-4</v>
      </c>
      <c r="C39" s="472">
        <v>6.9444444444444447E-4</v>
      </c>
      <c r="D39" s="473">
        <v>6.9444444444444447E-4</v>
      </c>
      <c r="E39" s="1700">
        <v>0.44</v>
      </c>
      <c r="F39" s="145">
        <v>0.44</v>
      </c>
      <c r="G39" s="256">
        <v>0.44</v>
      </c>
      <c r="H39" s="256">
        <v>0.44</v>
      </c>
      <c r="I39" s="938">
        <v>0.27430555555555558</v>
      </c>
      <c r="J39" s="930">
        <v>0.29097222222222224</v>
      </c>
      <c r="K39" s="930">
        <v>0.31944444444444442</v>
      </c>
      <c r="L39" s="930">
        <v>0.35416666666666669</v>
      </c>
      <c r="M39" s="930">
        <v>0.38263888888888886</v>
      </c>
      <c r="N39" s="930">
        <v>0.41111111111111109</v>
      </c>
      <c r="O39" s="930">
        <v>0.45277777777777778</v>
      </c>
      <c r="P39" s="930">
        <v>0.47152777777777777</v>
      </c>
      <c r="Q39" s="930">
        <v>0.50069444444444444</v>
      </c>
      <c r="R39" s="930">
        <v>0.51527777777777772</v>
      </c>
      <c r="S39" s="930">
        <v>0.54097222222222219</v>
      </c>
      <c r="T39" s="930">
        <v>0.55694444444444446</v>
      </c>
      <c r="U39" s="930">
        <v>0.57777777777777772</v>
      </c>
      <c r="V39" s="930">
        <v>0.61736111111111114</v>
      </c>
      <c r="W39" s="930">
        <v>0.63958333333333328</v>
      </c>
      <c r="X39" s="930">
        <v>0.66111111111111109</v>
      </c>
      <c r="Y39" s="930">
        <v>0.67777777777777781</v>
      </c>
      <c r="Z39" s="1209">
        <v>0.70277777777777772</v>
      </c>
      <c r="AA39" s="930">
        <v>0.72222222222222221</v>
      </c>
      <c r="AB39" s="930">
        <v>0.74305555555555558</v>
      </c>
      <c r="AC39" s="930">
        <v>0.77152777777777781</v>
      </c>
      <c r="AD39" s="930">
        <v>0.80694444444444446</v>
      </c>
      <c r="AE39" s="930">
        <v>0.85138888888888886</v>
      </c>
      <c r="AF39" s="930">
        <v>0.89513888888888893</v>
      </c>
      <c r="AG39" s="936">
        <v>0.93680555555555556</v>
      </c>
    </row>
    <row r="40" spans="1:33" ht="31.5" x14ac:dyDescent="0.5">
      <c r="A40" s="514" t="s">
        <v>25</v>
      </c>
      <c r="B40" s="523">
        <v>2.0833333333333333E-3</v>
      </c>
      <c r="C40" s="472">
        <v>2.0833333333333333E-3</v>
      </c>
      <c r="D40" s="473">
        <v>2.0833333333333333E-3</v>
      </c>
      <c r="E40" s="1700">
        <v>0.60399999999999998</v>
      </c>
      <c r="F40" s="145">
        <v>0.60399999999999998</v>
      </c>
      <c r="G40" s="256">
        <v>0.60399999999999998</v>
      </c>
      <c r="H40" s="256">
        <v>0.60399999999999998</v>
      </c>
      <c r="I40" s="937">
        <v>0.27569444444444446</v>
      </c>
      <c r="J40" s="929">
        <v>0.29305555555555557</v>
      </c>
      <c r="K40" s="929">
        <v>0.32083333333333336</v>
      </c>
      <c r="L40" s="929">
        <v>0.35625000000000001</v>
      </c>
      <c r="M40" s="929">
        <v>0.38472222222222224</v>
      </c>
      <c r="N40" s="929">
        <v>0.41249999999999998</v>
      </c>
      <c r="O40" s="929">
        <v>0.45416666666666666</v>
      </c>
      <c r="P40" s="929">
        <v>0.47291666666666665</v>
      </c>
      <c r="Q40" s="929">
        <v>0.50277777777777777</v>
      </c>
      <c r="R40" s="929">
        <v>0.51666666666666672</v>
      </c>
      <c r="S40" s="929">
        <v>0.54236111111111107</v>
      </c>
      <c r="T40" s="929">
        <v>0.55833333333333335</v>
      </c>
      <c r="U40" s="929">
        <v>0.57916666666666672</v>
      </c>
      <c r="V40" s="929">
        <v>0.61875000000000002</v>
      </c>
      <c r="W40" s="929">
        <v>0.64166666666666672</v>
      </c>
      <c r="X40" s="929">
        <v>0.66319444444444442</v>
      </c>
      <c r="Y40" s="929">
        <v>0.67986111111111114</v>
      </c>
      <c r="Z40" s="1209">
        <v>0.70416666666666672</v>
      </c>
      <c r="AA40" s="929">
        <v>0.72430555555555554</v>
      </c>
      <c r="AB40" s="929">
        <v>0.74513888888888891</v>
      </c>
      <c r="AC40" s="929">
        <v>0.7729166666666667</v>
      </c>
      <c r="AD40" s="929">
        <v>0.80833333333333335</v>
      </c>
      <c r="AE40" s="929">
        <v>0.85277777777777775</v>
      </c>
      <c r="AF40" s="929">
        <v>0.89722222222222225</v>
      </c>
      <c r="AG40" s="935">
        <v>0.93888888888888888</v>
      </c>
    </row>
    <row r="41" spans="1:33" ht="31.5" x14ac:dyDescent="0.5">
      <c r="A41" s="514" t="s">
        <v>24</v>
      </c>
      <c r="B41" s="523">
        <v>6.9444444444444447E-4</v>
      </c>
      <c r="C41" s="472">
        <v>6.9444444444444447E-4</v>
      </c>
      <c r="D41" s="473">
        <v>6.9444444444444447E-4</v>
      </c>
      <c r="E41" s="1700">
        <v>0.35099999999999998</v>
      </c>
      <c r="F41" s="145">
        <v>0.35099999999999998</v>
      </c>
      <c r="G41" s="256">
        <v>0.35099999999999998</v>
      </c>
      <c r="H41" s="256">
        <v>0.35099999999999998</v>
      </c>
      <c r="I41" s="938">
        <v>0.27638888888888891</v>
      </c>
      <c r="J41" s="930">
        <v>0.29375000000000001</v>
      </c>
      <c r="K41" s="930">
        <v>0.32222222222222224</v>
      </c>
      <c r="L41" s="930">
        <v>0.35694444444444445</v>
      </c>
      <c r="M41" s="930">
        <v>0.38541666666666669</v>
      </c>
      <c r="N41" s="930">
        <v>0.41388888888888886</v>
      </c>
      <c r="O41" s="930">
        <v>0.45555555555555555</v>
      </c>
      <c r="P41" s="930">
        <v>0.47430555555555554</v>
      </c>
      <c r="Q41" s="930">
        <v>0.50347222222222221</v>
      </c>
      <c r="R41" s="930">
        <v>0.5180555555555556</v>
      </c>
      <c r="S41" s="930">
        <v>0.54374999999999996</v>
      </c>
      <c r="T41" s="930">
        <v>0.55972222222222223</v>
      </c>
      <c r="U41" s="930">
        <v>0.5805555555555556</v>
      </c>
      <c r="V41" s="930">
        <v>0.62013888888888891</v>
      </c>
      <c r="W41" s="930">
        <v>0.64236111111111116</v>
      </c>
      <c r="X41" s="930">
        <v>0.66388888888888886</v>
      </c>
      <c r="Y41" s="930">
        <v>0.68055555555555558</v>
      </c>
      <c r="Z41" s="1209">
        <v>0.7055555555555556</v>
      </c>
      <c r="AA41" s="930">
        <v>0.72499999999999998</v>
      </c>
      <c r="AB41" s="930">
        <v>0.74583333333333335</v>
      </c>
      <c r="AC41" s="930">
        <v>0.77361111111111114</v>
      </c>
      <c r="AD41" s="930">
        <v>0.80902777777777779</v>
      </c>
      <c r="AE41" s="930">
        <v>0.85347222222222219</v>
      </c>
      <c r="AF41" s="930">
        <v>0.8979166666666667</v>
      </c>
      <c r="AG41" s="936">
        <v>0.93958333333333333</v>
      </c>
    </row>
    <row r="42" spans="1:33" ht="31.5" x14ac:dyDescent="0.5">
      <c r="A42" s="514" t="s">
        <v>23</v>
      </c>
      <c r="B42" s="523">
        <v>6.9444444444444447E-4</v>
      </c>
      <c r="C42" s="472">
        <v>6.9444444444444447E-4</v>
      </c>
      <c r="D42" s="473">
        <v>6.9444444444444447E-4</v>
      </c>
      <c r="E42" s="1700">
        <v>0.36299999999999999</v>
      </c>
      <c r="F42" s="145">
        <v>0.36299999999999999</v>
      </c>
      <c r="G42" s="256">
        <v>0.36299999999999999</v>
      </c>
      <c r="H42" s="256">
        <v>0.36299999999999999</v>
      </c>
      <c r="I42" s="937">
        <v>0.27708333333333335</v>
      </c>
      <c r="J42" s="929">
        <v>0.29444444444444445</v>
      </c>
      <c r="K42" s="929">
        <v>0.32291666666666669</v>
      </c>
      <c r="L42" s="929">
        <v>0.3576388888888889</v>
      </c>
      <c r="M42" s="929">
        <v>0.38680555555555557</v>
      </c>
      <c r="N42" s="929">
        <v>0.41458333333333336</v>
      </c>
      <c r="O42" s="929">
        <v>0.45624999999999999</v>
      </c>
      <c r="P42" s="929">
        <v>0.47499999999999998</v>
      </c>
      <c r="Q42" s="929">
        <v>0.50486111111111109</v>
      </c>
      <c r="R42" s="929">
        <v>0.51875000000000004</v>
      </c>
      <c r="S42" s="929">
        <v>0.5444444444444444</v>
      </c>
      <c r="T42" s="929">
        <v>0.56041666666666667</v>
      </c>
      <c r="U42" s="929">
        <v>0.58125000000000004</v>
      </c>
      <c r="V42" s="929">
        <v>0.62083333333333335</v>
      </c>
      <c r="W42" s="929">
        <v>0.6430555555555556</v>
      </c>
      <c r="X42" s="929">
        <v>0.66527777777777775</v>
      </c>
      <c r="Y42" s="929">
        <v>0.68125000000000002</v>
      </c>
      <c r="Z42" s="1209">
        <v>0.70625000000000004</v>
      </c>
      <c r="AA42" s="929">
        <v>0.72638888888888886</v>
      </c>
      <c r="AB42" s="929">
        <v>0.74652777777777779</v>
      </c>
      <c r="AC42" s="929">
        <v>0.77430555555555558</v>
      </c>
      <c r="AD42" s="929">
        <v>0.80972222222222223</v>
      </c>
      <c r="AE42" s="929">
        <v>0.85416666666666663</v>
      </c>
      <c r="AF42" s="929">
        <v>0.89861111111111114</v>
      </c>
      <c r="AG42" s="935">
        <v>0.94027777777777777</v>
      </c>
    </row>
    <row r="43" spans="1:33" ht="31.5" x14ac:dyDescent="0.5">
      <c r="A43" s="514" t="s">
        <v>22</v>
      </c>
      <c r="B43" s="523">
        <v>6.9444444444444447E-4</v>
      </c>
      <c r="C43" s="472">
        <v>6.9444444444444447E-4</v>
      </c>
      <c r="D43" s="474">
        <v>6.9444444444444447E-4</v>
      </c>
      <c r="E43" s="1700">
        <v>0.75</v>
      </c>
      <c r="F43" s="146">
        <v>0.75</v>
      </c>
      <c r="G43" s="257">
        <v>0.75</v>
      </c>
      <c r="H43" s="257">
        <v>0.75</v>
      </c>
      <c r="I43" s="938">
        <v>0.27847222222222223</v>
      </c>
      <c r="J43" s="930">
        <v>0.2951388888888889</v>
      </c>
      <c r="K43" s="930">
        <v>0.32361111111111113</v>
      </c>
      <c r="L43" s="930">
        <v>0.35833333333333334</v>
      </c>
      <c r="M43" s="930">
        <v>0.38750000000000001</v>
      </c>
      <c r="N43" s="930">
        <v>0.4152777777777778</v>
      </c>
      <c r="O43" s="930">
        <v>0.45694444444444443</v>
      </c>
      <c r="P43" s="930">
        <v>0.47569444444444442</v>
      </c>
      <c r="Q43" s="930">
        <v>0.50555555555555554</v>
      </c>
      <c r="R43" s="930">
        <v>0.51944444444444449</v>
      </c>
      <c r="S43" s="930">
        <v>0.54513888888888884</v>
      </c>
      <c r="T43" s="930">
        <v>0.56111111111111112</v>
      </c>
      <c r="U43" s="930">
        <v>0.58194444444444449</v>
      </c>
      <c r="V43" s="930">
        <v>0.62152777777777779</v>
      </c>
      <c r="W43" s="930">
        <v>0.64375000000000004</v>
      </c>
      <c r="X43" s="930">
        <v>0.66597222222222219</v>
      </c>
      <c r="Y43" s="930">
        <v>0.68194444444444446</v>
      </c>
      <c r="Z43" s="1209">
        <v>0.70694444444444449</v>
      </c>
      <c r="AA43" s="930">
        <v>0.7270833333333333</v>
      </c>
      <c r="AB43" s="930">
        <v>0.74722222222222223</v>
      </c>
      <c r="AC43" s="930">
        <v>0.77569444444444446</v>
      </c>
      <c r="AD43" s="930">
        <v>0.81111111111111112</v>
      </c>
      <c r="AE43" s="930">
        <v>0.85555555555555551</v>
      </c>
      <c r="AF43" s="930">
        <v>0.89930555555555558</v>
      </c>
      <c r="AG43" s="936">
        <v>0.94097222222222221</v>
      </c>
    </row>
    <row r="44" spans="1:33" ht="31.5" x14ac:dyDescent="0.5">
      <c r="A44" s="514" t="s">
        <v>36</v>
      </c>
      <c r="B44" s="523">
        <v>6.9444444444444447E-4</v>
      </c>
      <c r="C44" s="472">
        <v>6.9444444444444447E-4</v>
      </c>
      <c r="D44" s="473">
        <v>6.9444444444444447E-4</v>
      </c>
      <c r="E44" s="1700">
        <v>0.313</v>
      </c>
      <c r="F44" s="145">
        <v>0.313</v>
      </c>
      <c r="G44" s="256">
        <v>0.313</v>
      </c>
      <c r="H44" s="256">
        <v>0.313</v>
      </c>
      <c r="I44" s="937">
        <v>0.27916666666666667</v>
      </c>
      <c r="J44" s="929">
        <v>0.29583333333333334</v>
      </c>
      <c r="K44" s="929">
        <v>0.32430555555555557</v>
      </c>
      <c r="L44" s="929">
        <v>0.35902777777777778</v>
      </c>
      <c r="M44" s="929">
        <v>0.38819444444444445</v>
      </c>
      <c r="N44" s="929">
        <v>0.41597222222222224</v>
      </c>
      <c r="O44" s="929">
        <v>0.45763888888888887</v>
      </c>
      <c r="P44" s="929">
        <v>0.47638888888888886</v>
      </c>
      <c r="Q44" s="929">
        <v>0.50624999999999998</v>
      </c>
      <c r="R44" s="929">
        <v>0.52013888888888893</v>
      </c>
      <c r="S44" s="929">
        <v>0.54583333333333328</v>
      </c>
      <c r="T44" s="929">
        <v>0.56180555555555556</v>
      </c>
      <c r="U44" s="929">
        <v>0.58263888888888893</v>
      </c>
      <c r="V44" s="929">
        <v>0.62222222222222223</v>
      </c>
      <c r="W44" s="929">
        <v>0.64444444444444449</v>
      </c>
      <c r="X44" s="929">
        <v>0.66666666666666663</v>
      </c>
      <c r="Y44" s="929">
        <v>0.68263888888888891</v>
      </c>
      <c r="Z44" s="1209">
        <v>0.70763888888888893</v>
      </c>
      <c r="AA44" s="929">
        <v>0.72777777777777775</v>
      </c>
      <c r="AB44" s="929">
        <v>0.74791666666666667</v>
      </c>
      <c r="AC44" s="929">
        <v>0.77638888888888891</v>
      </c>
      <c r="AD44" s="929">
        <v>0.81180555555555556</v>
      </c>
      <c r="AE44" s="929">
        <v>0.85624999999999996</v>
      </c>
      <c r="AF44" s="929">
        <v>0.9</v>
      </c>
      <c r="AG44" s="935">
        <v>0.94166666666666665</v>
      </c>
    </row>
    <row r="45" spans="1:33" ht="31.5" x14ac:dyDescent="0.5">
      <c r="A45" s="514" t="s">
        <v>37</v>
      </c>
      <c r="B45" s="523">
        <v>6.9444444444444447E-4</v>
      </c>
      <c r="C45" s="472">
        <v>6.9444444444444447E-4</v>
      </c>
      <c r="D45" s="473">
        <v>6.9444444444444447E-4</v>
      </c>
      <c r="E45" s="1700">
        <v>0.433</v>
      </c>
      <c r="F45" s="145">
        <v>0.433</v>
      </c>
      <c r="G45" s="256">
        <v>0.433</v>
      </c>
      <c r="H45" s="256">
        <v>0.433</v>
      </c>
      <c r="I45" s="938">
        <v>0.27986111111111112</v>
      </c>
      <c r="J45" s="930">
        <v>0.29652777777777778</v>
      </c>
      <c r="K45" s="930">
        <v>0.32569444444444445</v>
      </c>
      <c r="L45" s="930">
        <v>0.36041666666666666</v>
      </c>
      <c r="M45" s="930">
        <v>0.38958333333333334</v>
      </c>
      <c r="N45" s="930">
        <v>0.41736111111111113</v>
      </c>
      <c r="O45" s="930">
        <v>0.45902777777777776</v>
      </c>
      <c r="P45" s="930">
        <v>0.4777777777777778</v>
      </c>
      <c r="Q45" s="930">
        <v>0.50763888888888886</v>
      </c>
      <c r="R45" s="930">
        <v>0.52152777777777781</v>
      </c>
      <c r="S45" s="930">
        <v>0.54722222222222228</v>
      </c>
      <c r="T45" s="930">
        <v>0.56319444444444444</v>
      </c>
      <c r="U45" s="930">
        <v>0.58402777777777781</v>
      </c>
      <c r="V45" s="930">
        <v>0.62361111111111112</v>
      </c>
      <c r="W45" s="930">
        <v>0.64583333333333337</v>
      </c>
      <c r="X45" s="930">
        <v>0.66805555555555551</v>
      </c>
      <c r="Y45" s="930">
        <v>0.68402777777777779</v>
      </c>
      <c r="Z45" s="1209">
        <v>0.70902777777777781</v>
      </c>
      <c r="AA45" s="930">
        <v>0.72916666666666663</v>
      </c>
      <c r="AB45" s="930">
        <v>0.74930555555555556</v>
      </c>
      <c r="AC45" s="930">
        <v>0.77708333333333335</v>
      </c>
      <c r="AD45" s="930">
        <v>0.8125</v>
      </c>
      <c r="AE45" s="930">
        <v>0.8569444444444444</v>
      </c>
      <c r="AF45" s="930">
        <v>0.90069444444444446</v>
      </c>
      <c r="AG45" s="936">
        <v>0.94236111111111109</v>
      </c>
    </row>
    <row r="46" spans="1:33" ht="31.5" x14ac:dyDescent="0.5">
      <c r="A46" s="514" t="s">
        <v>168</v>
      </c>
      <c r="B46" s="523">
        <v>1.3888888888888889E-3</v>
      </c>
      <c r="C46" s="472">
        <v>1.3888888888888889E-3</v>
      </c>
      <c r="D46" s="473">
        <v>1.3888888888888889E-3</v>
      </c>
      <c r="E46" s="1702">
        <v>0.54800000000000004</v>
      </c>
      <c r="F46" s="268">
        <v>0.54800000000000004</v>
      </c>
      <c r="G46" s="269">
        <v>0.54800000000000004</v>
      </c>
      <c r="H46" s="269">
        <v>0.54800000000000004</v>
      </c>
      <c r="I46" s="937">
        <v>0.28055555555555556</v>
      </c>
      <c r="J46" s="929">
        <v>0.29791666666666666</v>
      </c>
      <c r="K46" s="929">
        <v>0.32708333333333334</v>
      </c>
      <c r="L46" s="929">
        <v>0.3611111111111111</v>
      </c>
      <c r="M46" s="929">
        <v>0.39027777777777778</v>
      </c>
      <c r="N46" s="929">
        <v>0.41805555555555557</v>
      </c>
      <c r="O46" s="929">
        <v>0.4597222222222222</v>
      </c>
      <c r="P46" s="929">
        <v>0.47847222222222224</v>
      </c>
      <c r="Q46" s="929">
        <v>0.5083333333333333</v>
      </c>
      <c r="R46" s="929">
        <v>0.52222222222222225</v>
      </c>
      <c r="S46" s="929">
        <v>0.54791666666666672</v>
      </c>
      <c r="T46" s="929">
        <v>0.56388888888888888</v>
      </c>
      <c r="U46" s="929">
        <v>0.58472222222222225</v>
      </c>
      <c r="V46" s="929">
        <v>0.62430555555555556</v>
      </c>
      <c r="W46" s="929">
        <v>0.64652777777777781</v>
      </c>
      <c r="X46" s="929">
        <v>0.66874999999999996</v>
      </c>
      <c r="Y46" s="929">
        <v>0.68472222222222223</v>
      </c>
      <c r="Z46" s="1209">
        <v>0.70972222222222225</v>
      </c>
      <c r="AA46" s="929">
        <v>0.72986111111111107</v>
      </c>
      <c r="AB46" s="929">
        <v>0.75</v>
      </c>
      <c r="AC46" s="929">
        <v>0.77847222222222223</v>
      </c>
      <c r="AD46" s="929">
        <v>0.81319444444444444</v>
      </c>
      <c r="AE46" s="929">
        <v>0.85833333333333328</v>
      </c>
      <c r="AF46" s="929">
        <v>0.90208333333333335</v>
      </c>
      <c r="AG46" s="935">
        <v>0.94374999999999998</v>
      </c>
    </row>
    <row r="47" spans="1:33" ht="31.5" x14ac:dyDescent="0.5">
      <c r="A47" s="514" t="s">
        <v>166</v>
      </c>
      <c r="B47" s="523">
        <v>6.9444444444444447E-4</v>
      </c>
      <c r="C47" s="472">
        <v>6.9444444444444447E-4</v>
      </c>
      <c r="D47" s="144">
        <v>6.9444444444444447E-4</v>
      </c>
      <c r="E47" s="1700"/>
      <c r="F47" s="364"/>
      <c r="G47" s="357">
        <v>0.74299999999999999</v>
      </c>
      <c r="H47" s="258"/>
      <c r="I47" s="923" t="s">
        <v>17</v>
      </c>
      <c r="J47" s="930">
        <v>0.30069444444444443</v>
      </c>
      <c r="K47" s="924" t="s">
        <v>17</v>
      </c>
      <c r="L47" s="924" t="s">
        <v>17</v>
      </c>
      <c r="M47" s="924" t="s">
        <v>17</v>
      </c>
      <c r="N47" s="924" t="s">
        <v>17</v>
      </c>
      <c r="O47" s="924" t="s">
        <v>17</v>
      </c>
      <c r="P47" s="924" t="s">
        <v>17</v>
      </c>
      <c r="Q47" s="924" t="s">
        <v>17</v>
      </c>
      <c r="R47" s="924" t="s">
        <v>17</v>
      </c>
      <c r="S47" s="924" t="s">
        <v>17</v>
      </c>
      <c r="T47" s="924" t="s">
        <v>17</v>
      </c>
      <c r="U47" s="924" t="s">
        <v>17</v>
      </c>
      <c r="V47" s="924" t="s">
        <v>17</v>
      </c>
      <c r="W47" s="924" t="s">
        <v>17</v>
      </c>
      <c r="X47" s="924" t="s">
        <v>17</v>
      </c>
      <c r="Y47" s="924" t="s">
        <v>17</v>
      </c>
      <c r="Z47" s="1209">
        <v>0.71250000000000002</v>
      </c>
      <c r="AA47" s="924" t="s">
        <v>17</v>
      </c>
      <c r="AB47" s="924" t="s">
        <v>17</v>
      </c>
      <c r="AC47" s="924" t="s">
        <v>17</v>
      </c>
      <c r="AD47" s="924" t="s">
        <v>17</v>
      </c>
      <c r="AE47" s="924" t="s">
        <v>17</v>
      </c>
      <c r="AF47" s="924" t="s">
        <v>17</v>
      </c>
      <c r="AG47" s="926" t="s">
        <v>17</v>
      </c>
    </row>
    <row r="48" spans="1:33" ht="31.5" x14ac:dyDescent="0.5">
      <c r="A48" s="514" t="s">
        <v>162</v>
      </c>
      <c r="B48" s="523"/>
      <c r="C48" s="472"/>
      <c r="D48" s="467"/>
      <c r="E48" s="1703"/>
      <c r="F48" s="365"/>
      <c r="G48" s="358">
        <v>0.47699999999999998</v>
      </c>
      <c r="H48" s="305"/>
      <c r="I48" s="937">
        <v>0.28194444444444444</v>
      </c>
      <c r="J48" s="925"/>
      <c r="K48" s="924" t="s">
        <v>17</v>
      </c>
      <c r="L48" s="924" t="s">
        <v>17</v>
      </c>
      <c r="M48" s="924" t="s">
        <v>17</v>
      </c>
      <c r="N48" s="924" t="s">
        <v>17</v>
      </c>
      <c r="O48" s="924" t="s">
        <v>17</v>
      </c>
      <c r="P48" s="924" t="s">
        <v>17</v>
      </c>
      <c r="Q48" s="924" t="s">
        <v>17</v>
      </c>
      <c r="R48" s="924" t="s">
        <v>17</v>
      </c>
      <c r="S48" s="929">
        <v>0.54861111111111116</v>
      </c>
      <c r="T48" s="924" t="s">
        <v>17</v>
      </c>
      <c r="U48" s="924" t="s">
        <v>17</v>
      </c>
      <c r="V48" s="929">
        <v>0.625</v>
      </c>
      <c r="W48" s="925">
        <v>0.6479166666666667</v>
      </c>
      <c r="X48" s="924" t="s">
        <v>17</v>
      </c>
      <c r="Y48" s="925">
        <v>0.68611111111111112</v>
      </c>
      <c r="Z48" s="924" t="s">
        <v>17</v>
      </c>
      <c r="AA48" s="924" t="s">
        <v>172</v>
      </c>
      <c r="AB48" s="924" t="s">
        <v>17</v>
      </c>
      <c r="AC48" s="924" t="s">
        <v>17</v>
      </c>
      <c r="AD48" s="924" t="s">
        <v>17</v>
      </c>
      <c r="AE48" s="924" t="s">
        <v>17</v>
      </c>
      <c r="AF48" s="924" t="s">
        <v>17</v>
      </c>
      <c r="AG48" s="926" t="s">
        <v>17</v>
      </c>
    </row>
    <row r="49" spans="1:35" ht="31.5" x14ac:dyDescent="0.5">
      <c r="A49" s="514" t="s">
        <v>173</v>
      </c>
      <c r="B49" s="523"/>
      <c r="C49" s="472">
        <v>6.9444444444444447E-4</v>
      </c>
      <c r="D49" s="467"/>
      <c r="E49" s="1700"/>
      <c r="F49" s="364"/>
      <c r="G49" s="357">
        <v>0.14799999999999999</v>
      </c>
      <c r="H49" s="304"/>
      <c r="I49" s="938">
        <v>0.28263888888888888</v>
      </c>
      <c r="J49" s="924" t="s">
        <v>17</v>
      </c>
      <c r="K49" s="924" t="s">
        <v>17</v>
      </c>
      <c r="L49" s="924" t="s">
        <v>17</v>
      </c>
      <c r="M49" s="924" t="s">
        <v>17</v>
      </c>
      <c r="N49" s="924" t="s">
        <v>17</v>
      </c>
      <c r="O49" s="924" t="s">
        <v>17</v>
      </c>
      <c r="P49" s="924" t="s">
        <v>17</v>
      </c>
      <c r="Q49" s="924" t="s">
        <v>17</v>
      </c>
      <c r="R49" s="924" t="s">
        <v>17</v>
      </c>
      <c r="S49" s="924" t="s">
        <v>17</v>
      </c>
      <c r="T49" s="924" t="s">
        <v>17</v>
      </c>
      <c r="U49" s="924" t="s">
        <v>17</v>
      </c>
      <c r="V49" s="930">
        <v>0.62569444444444444</v>
      </c>
      <c r="W49" s="925">
        <v>0.64861111111111114</v>
      </c>
      <c r="X49" s="924" t="s">
        <v>17</v>
      </c>
      <c r="Y49" s="925">
        <v>0.68680555555555556</v>
      </c>
      <c r="Z49" s="924" t="s">
        <v>17</v>
      </c>
      <c r="AA49" s="924" t="s">
        <v>17</v>
      </c>
      <c r="AB49" s="924" t="s">
        <v>17</v>
      </c>
      <c r="AC49" s="924" t="s">
        <v>17</v>
      </c>
      <c r="AD49" s="924" t="s">
        <v>17</v>
      </c>
      <c r="AE49" s="924" t="s">
        <v>17</v>
      </c>
      <c r="AF49" s="924" t="s">
        <v>17</v>
      </c>
      <c r="AG49" s="926" t="s">
        <v>17</v>
      </c>
    </row>
    <row r="50" spans="1:35" ht="31.5" x14ac:dyDescent="0.5">
      <c r="A50" s="514" t="s">
        <v>174</v>
      </c>
      <c r="B50" s="523"/>
      <c r="C50" s="472">
        <v>6.9444444444444447E-4</v>
      </c>
      <c r="D50" s="467"/>
      <c r="E50" s="1700"/>
      <c r="F50" s="364"/>
      <c r="G50" s="357">
        <v>0.71099999999999997</v>
      </c>
      <c r="H50" s="304"/>
      <c r="I50" s="937">
        <v>0.28333333333333333</v>
      </c>
      <c r="J50" s="924" t="s">
        <v>17</v>
      </c>
      <c r="K50" s="924" t="s">
        <v>17</v>
      </c>
      <c r="L50" s="924" t="s">
        <v>17</v>
      </c>
      <c r="M50" s="924" t="s">
        <v>17</v>
      </c>
      <c r="N50" s="924" t="s">
        <v>17</v>
      </c>
      <c r="O50" s="924" t="s">
        <v>17</v>
      </c>
      <c r="P50" s="924" t="s">
        <v>17</v>
      </c>
      <c r="Q50" s="924" t="s">
        <v>17</v>
      </c>
      <c r="R50" s="924" t="s">
        <v>17</v>
      </c>
      <c r="S50" s="924" t="s">
        <v>17</v>
      </c>
      <c r="T50" s="924" t="s">
        <v>17</v>
      </c>
      <c r="U50" s="924" t="s">
        <v>17</v>
      </c>
      <c r="V50" s="929">
        <v>0.62708333333333333</v>
      </c>
      <c r="W50" s="925">
        <v>0.64930555555555558</v>
      </c>
      <c r="X50" s="924" t="s">
        <v>17</v>
      </c>
      <c r="Y50" s="925">
        <v>0.68819444444444444</v>
      </c>
      <c r="Z50" s="924" t="s">
        <v>17</v>
      </c>
      <c r="AA50" s="924" t="s">
        <v>17</v>
      </c>
      <c r="AB50" s="924" t="s">
        <v>17</v>
      </c>
      <c r="AC50" s="924" t="s">
        <v>17</v>
      </c>
      <c r="AD50" s="924" t="s">
        <v>17</v>
      </c>
      <c r="AE50" s="924" t="s">
        <v>17</v>
      </c>
      <c r="AF50" s="924" t="s">
        <v>17</v>
      </c>
      <c r="AG50" s="926" t="s">
        <v>17</v>
      </c>
    </row>
    <row r="51" spans="1:35" ht="31.5" x14ac:dyDescent="0.5">
      <c r="A51" s="514" t="s">
        <v>155</v>
      </c>
      <c r="B51" s="523"/>
      <c r="C51" s="472"/>
      <c r="D51" s="467"/>
      <c r="E51" s="1700"/>
      <c r="F51" s="364"/>
      <c r="G51" s="357"/>
      <c r="H51" s="304"/>
      <c r="I51" s="938">
        <v>0.28402777777777777</v>
      </c>
      <c r="J51" s="924" t="s">
        <v>17</v>
      </c>
      <c r="K51" s="924" t="s">
        <v>17</v>
      </c>
      <c r="L51" s="924" t="s">
        <v>17</v>
      </c>
      <c r="M51" s="924" t="s">
        <v>17</v>
      </c>
      <c r="N51" s="924" t="s">
        <v>17</v>
      </c>
      <c r="O51" s="924" t="s">
        <v>17</v>
      </c>
      <c r="P51" s="924" t="s">
        <v>17</v>
      </c>
      <c r="Q51" s="924" t="s">
        <v>17</v>
      </c>
      <c r="R51" s="924" t="s">
        <v>17</v>
      </c>
      <c r="S51" s="930">
        <v>0.5493055555555556</v>
      </c>
      <c r="T51" s="924" t="s">
        <v>17</v>
      </c>
      <c r="U51" s="924" t="s">
        <v>17</v>
      </c>
      <c r="V51" s="924" t="s">
        <v>17</v>
      </c>
      <c r="W51" s="924" t="s">
        <v>17</v>
      </c>
      <c r="X51" s="924" t="s">
        <v>17</v>
      </c>
      <c r="Y51" s="924" t="s">
        <v>17</v>
      </c>
      <c r="Z51" s="924" t="s">
        <v>17</v>
      </c>
      <c r="AA51" s="925">
        <v>0.73124999999999996</v>
      </c>
      <c r="AB51" s="924"/>
      <c r="AC51" s="924"/>
      <c r="AD51" s="924"/>
      <c r="AE51" s="924"/>
      <c r="AF51" s="924"/>
      <c r="AG51" s="926"/>
    </row>
    <row r="52" spans="1:35" ht="31.5" x14ac:dyDescent="0.5">
      <c r="A52" s="514" t="s">
        <v>151</v>
      </c>
      <c r="B52" s="523"/>
      <c r="C52" s="475">
        <v>2.0833333333333333E-3</v>
      </c>
      <c r="D52" s="467"/>
      <c r="E52" s="1700"/>
      <c r="F52" s="364"/>
      <c r="G52" s="357">
        <v>0.35299999999999998</v>
      </c>
      <c r="H52" s="304"/>
      <c r="I52" s="937">
        <v>0.28402777777777777</v>
      </c>
      <c r="J52" s="924" t="s">
        <v>17</v>
      </c>
      <c r="K52" s="924" t="s">
        <v>17</v>
      </c>
      <c r="L52" s="924" t="s">
        <v>17</v>
      </c>
      <c r="M52" s="924" t="s">
        <v>17</v>
      </c>
      <c r="N52" s="924" t="s">
        <v>17</v>
      </c>
      <c r="O52" s="924" t="s">
        <v>17</v>
      </c>
      <c r="P52" s="924" t="s">
        <v>17</v>
      </c>
      <c r="Q52" s="924" t="s">
        <v>17</v>
      </c>
      <c r="R52" s="924" t="s">
        <v>17</v>
      </c>
      <c r="S52" s="929">
        <v>0.55000000000000004</v>
      </c>
      <c r="T52" s="924" t="s">
        <v>17</v>
      </c>
      <c r="U52" s="924" t="s">
        <v>17</v>
      </c>
      <c r="V52" s="924" t="s">
        <v>17</v>
      </c>
      <c r="W52" s="924" t="s">
        <v>17</v>
      </c>
      <c r="X52" s="924" t="s">
        <v>17</v>
      </c>
      <c r="Y52" s="924" t="s">
        <v>17</v>
      </c>
      <c r="Z52" s="924" t="s">
        <v>17</v>
      </c>
      <c r="AA52" s="925">
        <v>0.7319444444444444</v>
      </c>
      <c r="AB52" s="924" t="s">
        <v>17</v>
      </c>
      <c r="AC52" s="924" t="s">
        <v>17</v>
      </c>
      <c r="AD52" s="924" t="s">
        <v>17</v>
      </c>
      <c r="AE52" s="924" t="s">
        <v>17</v>
      </c>
      <c r="AF52" s="924" t="s">
        <v>17</v>
      </c>
      <c r="AG52" s="926" t="s">
        <v>17</v>
      </c>
    </row>
    <row r="53" spans="1:35" ht="31.5" x14ac:dyDescent="0.5">
      <c r="A53" s="514" t="s">
        <v>147</v>
      </c>
      <c r="B53" s="523"/>
      <c r="C53" s="475">
        <v>1.3888888888888889E-3</v>
      </c>
      <c r="D53" s="467"/>
      <c r="E53" s="1700"/>
      <c r="F53" s="364"/>
      <c r="G53" s="357">
        <v>0.70799999999999996</v>
      </c>
      <c r="H53" s="304"/>
      <c r="I53" s="938">
        <v>0.28541666666666665</v>
      </c>
      <c r="J53" s="924" t="s">
        <v>17</v>
      </c>
      <c r="K53" s="924" t="s">
        <v>17</v>
      </c>
      <c r="L53" s="924" t="s">
        <v>17</v>
      </c>
      <c r="M53" s="924" t="s">
        <v>17</v>
      </c>
      <c r="N53" s="924" t="s">
        <v>17</v>
      </c>
      <c r="O53" s="924" t="s">
        <v>17</v>
      </c>
      <c r="P53" s="924" t="s">
        <v>17</v>
      </c>
      <c r="Q53" s="924" t="s">
        <v>17</v>
      </c>
      <c r="R53" s="924" t="s">
        <v>17</v>
      </c>
      <c r="S53" s="930">
        <v>0.55138888888888893</v>
      </c>
      <c r="T53" s="924" t="s">
        <v>17</v>
      </c>
      <c r="U53" s="924" t="s">
        <v>17</v>
      </c>
      <c r="V53" s="924" t="s">
        <v>17</v>
      </c>
      <c r="W53" s="924" t="s">
        <v>17</v>
      </c>
      <c r="X53" s="924" t="s">
        <v>17</v>
      </c>
      <c r="Y53" s="924" t="s">
        <v>17</v>
      </c>
      <c r="Z53" s="924" t="s">
        <v>17</v>
      </c>
      <c r="AA53" s="925">
        <v>0.73333333333333328</v>
      </c>
      <c r="AB53" s="924" t="s">
        <v>17</v>
      </c>
      <c r="AC53" s="924" t="s">
        <v>17</v>
      </c>
      <c r="AD53" s="924" t="s">
        <v>17</v>
      </c>
      <c r="AE53" s="924" t="s">
        <v>17</v>
      </c>
      <c r="AF53" s="924" t="s">
        <v>17</v>
      </c>
      <c r="AG53" s="926" t="s">
        <v>17</v>
      </c>
    </row>
    <row r="54" spans="1:35" ht="31.5" x14ac:dyDescent="0.5">
      <c r="A54" s="515" t="s">
        <v>143</v>
      </c>
      <c r="B54" s="524"/>
      <c r="C54" s="476">
        <v>2.0833333333333333E-3</v>
      </c>
      <c r="D54" s="477"/>
      <c r="E54" s="1704"/>
      <c r="F54" s="366"/>
      <c r="G54" s="359">
        <v>0.65600000000000003</v>
      </c>
      <c r="H54" s="306"/>
      <c r="I54" s="1127">
        <v>0.28749999999999998</v>
      </c>
      <c r="J54" s="928" t="s">
        <v>17</v>
      </c>
      <c r="K54" s="928" t="s">
        <v>17</v>
      </c>
      <c r="L54" s="928" t="s">
        <v>17</v>
      </c>
      <c r="M54" s="928" t="s">
        <v>17</v>
      </c>
      <c r="N54" s="928" t="s">
        <v>17</v>
      </c>
      <c r="O54" s="928" t="s">
        <v>17</v>
      </c>
      <c r="P54" s="928" t="s">
        <v>17</v>
      </c>
      <c r="Q54" s="928" t="s">
        <v>17</v>
      </c>
      <c r="R54" s="928" t="s">
        <v>17</v>
      </c>
      <c r="S54" s="1102">
        <v>0.55347222222222225</v>
      </c>
      <c r="T54" s="928" t="s">
        <v>17</v>
      </c>
      <c r="U54" s="928" t="s">
        <v>17</v>
      </c>
      <c r="V54" s="928" t="s">
        <v>17</v>
      </c>
      <c r="W54" s="928" t="s">
        <v>17</v>
      </c>
      <c r="X54" s="928" t="s">
        <v>17</v>
      </c>
      <c r="Y54" s="928" t="s">
        <v>17</v>
      </c>
      <c r="Z54" s="928" t="s">
        <v>17</v>
      </c>
      <c r="AA54" s="1395">
        <v>0.73541666666666672</v>
      </c>
      <c r="AB54" s="928" t="s">
        <v>17</v>
      </c>
      <c r="AC54" s="928" t="s">
        <v>17</v>
      </c>
      <c r="AD54" s="928" t="s">
        <v>17</v>
      </c>
      <c r="AE54" s="928" t="s">
        <v>17</v>
      </c>
      <c r="AF54" s="928" t="s">
        <v>17</v>
      </c>
      <c r="AG54" s="1396" t="s">
        <v>17</v>
      </c>
    </row>
    <row r="55" spans="1:35" ht="26.25" x14ac:dyDescent="0.25">
      <c r="A55" s="5"/>
      <c r="B55" s="108"/>
      <c r="C55" s="7"/>
      <c r="D55" s="353" t="s">
        <v>38</v>
      </c>
      <c r="E55" s="1705">
        <v>12.1</v>
      </c>
      <c r="F55" s="333">
        <v>13</v>
      </c>
      <c r="G55" s="334">
        <v>10.6</v>
      </c>
      <c r="H55" s="412">
        <v>15</v>
      </c>
      <c r="I55" s="1392">
        <f>I54-I32</f>
        <v>2.0138888888888873E-2</v>
      </c>
      <c r="J55" s="1391">
        <f>J47-J22</f>
        <v>2.6388888888888851E-2</v>
      </c>
      <c r="K55" s="1391">
        <f>K46-K15</f>
        <v>3.1944444444444442E-2</v>
      </c>
      <c r="L55" s="1391">
        <f>L46-L21</f>
        <v>2.777777777777779E-2</v>
      </c>
      <c r="M55" s="1391">
        <f>SUM(M46-M15)</f>
        <v>3.2638888888888884E-2</v>
      </c>
      <c r="N55" s="1391">
        <f>N46-N22</f>
        <v>2.7083333333333348E-2</v>
      </c>
      <c r="O55" s="1391">
        <f>O46-O22</f>
        <v>2.7083333333333293E-2</v>
      </c>
      <c r="P55" s="1391">
        <f>P46-P22</f>
        <v>2.7083333333333348E-2</v>
      </c>
      <c r="Q55" s="1391">
        <f>Q46-Q15</f>
        <v>3.2638888888888884E-2</v>
      </c>
      <c r="R55" s="1391">
        <f>R46-R22</f>
        <v>2.7083333333333348E-2</v>
      </c>
      <c r="S55" s="1391">
        <f>S54-S22</f>
        <v>3.2638888888888884E-2</v>
      </c>
      <c r="T55" s="1391">
        <f>T46-T22</f>
        <v>2.7083333333333348E-2</v>
      </c>
      <c r="U55" s="1391">
        <f>U46-U22</f>
        <v>2.7083333333333348E-2</v>
      </c>
      <c r="V55" s="1391">
        <f>V50-V22</f>
        <v>2.9861111111111116E-2</v>
      </c>
      <c r="W55" s="1391">
        <f>W50-W19</f>
        <v>3.125E-2</v>
      </c>
      <c r="X55" s="1391">
        <f>X46-X15</f>
        <v>3.2638888888888884E-2</v>
      </c>
      <c r="Y55" s="1391">
        <f>Y50-Y19</f>
        <v>3.1944444444444442E-2</v>
      </c>
      <c r="Z55" s="1393">
        <f>Z47-Z21</f>
        <v>3.1944444444444442E-2</v>
      </c>
      <c r="AA55" s="1391">
        <f>AA54-AA19</f>
        <v>3.4027777777777879E-2</v>
      </c>
      <c r="AB55" s="1391">
        <f>AB46-AB21</f>
        <v>2.777777777777779E-2</v>
      </c>
      <c r="AC55" s="1391">
        <f>AC46-AC22</f>
        <v>2.6388888888888906E-2</v>
      </c>
      <c r="AD55" s="1391">
        <f>AD46-AD22</f>
        <v>2.5000000000000022E-2</v>
      </c>
      <c r="AE55" s="1391">
        <f>AE46-AE22</f>
        <v>2.4999999999999911E-2</v>
      </c>
      <c r="AF55" s="1391">
        <f t="shared" ref="AF55:AG55" si="0">AF46-AF22</f>
        <v>2.430555555555558E-2</v>
      </c>
      <c r="AG55" s="1394">
        <f t="shared" si="0"/>
        <v>2.430555555555558E-2</v>
      </c>
    </row>
    <row r="56" spans="1:35" ht="26.25" x14ac:dyDescent="0.4">
      <c r="E56" s="1654"/>
    </row>
    <row r="57" spans="1:35" ht="27.75" x14ac:dyDescent="0.4">
      <c r="D57" s="182"/>
      <c r="E57" s="1689"/>
      <c r="F57" s="307"/>
      <c r="G57" s="307"/>
      <c r="H57" s="332"/>
      <c r="I57" s="399">
        <v>10.6</v>
      </c>
      <c r="J57" s="399">
        <v>13</v>
      </c>
      <c r="K57" s="399">
        <v>15</v>
      </c>
      <c r="L57" s="399">
        <v>13</v>
      </c>
      <c r="M57" s="399">
        <v>15</v>
      </c>
      <c r="N57" s="399">
        <v>12.1</v>
      </c>
      <c r="O57" s="399">
        <v>12.1</v>
      </c>
      <c r="P57" s="399">
        <v>12.1</v>
      </c>
      <c r="Q57" s="399">
        <v>15</v>
      </c>
      <c r="R57" s="399">
        <v>12.1</v>
      </c>
      <c r="S57" s="399">
        <v>15</v>
      </c>
      <c r="T57" s="399">
        <v>12.1</v>
      </c>
      <c r="U57" s="399">
        <v>12.1</v>
      </c>
      <c r="V57" s="399">
        <v>13.5</v>
      </c>
      <c r="W57" s="399">
        <v>14.9</v>
      </c>
      <c r="X57" s="399">
        <v>15</v>
      </c>
      <c r="Y57" s="399">
        <v>14.9</v>
      </c>
      <c r="Z57" s="1321">
        <v>14.1</v>
      </c>
      <c r="AA57" s="399">
        <v>16.399999999999999</v>
      </c>
      <c r="AB57" s="399">
        <v>13</v>
      </c>
      <c r="AC57" s="399">
        <v>12.1</v>
      </c>
      <c r="AD57" s="399">
        <v>12.1</v>
      </c>
      <c r="AE57" s="399">
        <v>12.1</v>
      </c>
      <c r="AF57" s="399">
        <v>12.1</v>
      </c>
      <c r="AG57" s="399">
        <v>12.1</v>
      </c>
      <c r="AI57" s="207">
        <f>SUM(I57:AH57)</f>
        <v>331.50000000000006</v>
      </c>
    </row>
    <row r="58" spans="1:35" ht="26.25" x14ac:dyDescent="0.4">
      <c r="E58" s="1654"/>
    </row>
    <row r="59" spans="1:35" ht="26.25" x14ac:dyDescent="0.4">
      <c r="A59" s="182" t="s">
        <v>39</v>
      </c>
      <c r="B59" s="183"/>
      <c r="C59" s="849"/>
      <c r="D59" s="373"/>
      <c r="E59" s="1689"/>
      <c r="F59" s="183"/>
      <c r="G59" s="183"/>
      <c r="H59" s="183"/>
      <c r="I59" s="183"/>
      <c r="J59" s="183"/>
      <c r="K59" s="183"/>
      <c r="L59" s="183"/>
      <c r="M59" s="183"/>
      <c r="N59" s="60"/>
      <c r="O59" s="197" t="s">
        <v>40</v>
      </c>
      <c r="P59" s="197"/>
      <c r="Q59" s="183"/>
      <c r="R59" s="186"/>
      <c r="S59" s="49"/>
    </row>
    <row r="60" spans="1:35" ht="26.25" x14ac:dyDescent="0.4">
      <c r="A60" s="30" t="s">
        <v>41</v>
      </c>
      <c r="B60" s="30"/>
      <c r="C60" s="849"/>
      <c r="D60" s="303"/>
      <c r="E60" s="1689"/>
      <c r="F60" s="30"/>
      <c r="G60" s="30"/>
      <c r="H60" s="30"/>
      <c r="I60" s="30"/>
      <c r="J60" s="30"/>
      <c r="K60" s="30"/>
      <c r="L60" s="30"/>
      <c r="M60" s="30"/>
      <c r="N60" s="60"/>
      <c r="O60" s="198" t="s">
        <v>42</v>
      </c>
      <c r="P60" s="198"/>
      <c r="Q60" s="30"/>
      <c r="R60" s="186"/>
      <c r="S60" s="49"/>
    </row>
    <row r="61" spans="1:35" ht="26.25" x14ac:dyDescent="0.4">
      <c r="A61" s="30" t="s">
        <v>43</v>
      </c>
      <c r="B61" s="182"/>
      <c r="C61" s="849"/>
      <c r="D61" s="303"/>
      <c r="E61" s="1689"/>
      <c r="F61" s="182"/>
      <c r="G61" s="182"/>
      <c r="H61" s="182"/>
      <c r="I61" s="182"/>
      <c r="J61" s="182"/>
      <c r="K61" s="182"/>
      <c r="L61" s="182"/>
      <c r="M61" s="182"/>
      <c r="N61" s="60"/>
      <c r="O61" s="198" t="s">
        <v>44</v>
      </c>
      <c r="P61" s="198"/>
      <c r="Q61" s="30"/>
      <c r="R61" s="186"/>
      <c r="S61" s="49"/>
    </row>
    <row r="62" spans="1:35" ht="18.75" x14ac:dyDescent="0.3">
      <c r="A62" s="30" t="s">
        <v>45</v>
      </c>
      <c r="B62" s="182"/>
      <c r="C62" s="849"/>
      <c r="D62" s="303"/>
      <c r="E62" s="62"/>
      <c r="F62" s="182"/>
      <c r="G62" s="182"/>
      <c r="H62" s="182"/>
      <c r="I62" s="182"/>
      <c r="J62" s="182"/>
      <c r="K62" s="182"/>
      <c r="L62" s="182"/>
      <c r="M62" s="182"/>
      <c r="N62" s="60"/>
      <c r="O62" s="199" t="s">
        <v>46</v>
      </c>
      <c r="P62" s="199"/>
      <c r="Q62" s="30"/>
      <c r="R62" s="186"/>
      <c r="S62" s="49"/>
    </row>
    <row r="63" spans="1:35" x14ac:dyDescent="0.25">
      <c r="C63" s="870"/>
      <c r="D63" s="330"/>
    </row>
    <row r="64" spans="1:35" x14ac:dyDescent="0.25">
      <c r="C64" s="870"/>
      <c r="D64" s="330"/>
    </row>
  </sheetData>
  <mergeCells count="5">
    <mergeCell ref="I14:AG14"/>
    <mergeCell ref="A8:T8"/>
    <mergeCell ref="A7:S7"/>
    <mergeCell ref="A9:S9"/>
    <mergeCell ref="AE2:AF2"/>
  </mergeCells>
  <pageMargins left="0.7" right="0.7" top="0.75" bottom="0.75" header="0.3" footer="0.3"/>
  <pageSetup paperSize="9" scale="2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AJ78"/>
  <sheetViews>
    <sheetView topLeftCell="A19" zoomScale="40" zoomScaleNormal="40" workbookViewId="0">
      <selection activeCell="X41" sqref="X41"/>
    </sheetView>
  </sheetViews>
  <sheetFormatPr defaultRowHeight="15" x14ac:dyDescent="0.25"/>
  <cols>
    <col min="1" max="1" width="27.7109375" customWidth="1"/>
    <col min="5" max="5" width="13.5703125" customWidth="1"/>
    <col min="8" max="8" width="11.140625" customWidth="1"/>
    <col min="9" max="9" width="16" customWidth="1"/>
    <col min="10" max="10" width="7.28515625" customWidth="1"/>
    <col min="11" max="11" width="18.42578125" customWidth="1"/>
    <col min="12" max="12" width="12.5703125" customWidth="1"/>
    <col min="13" max="13" width="14" customWidth="1"/>
    <col min="14" max="14" width="12.85546875" customWidth="1"/>
    <col min="15" max="15" width="11.85546875" customWidth="1"/>
    <col min="16" max="24" width="13.42578125" bestFit="1" customWidth="1"/>
    <col min="25" max="25" width="13.28515625" customWidth="1"/>
    <col min="26" max="26" width="13.42578125" bestFit="1" customWidth="1"/>
    <col min="27" max="27" width="16.42578125" customWidth="1"/>
    <col min="28" max="28" width="10.28515625" bestFit="1" customWidth="1"/>
  </cols>
  <sheetData>
    <row r="1" spans="1:35" ht="21" x14ac:dyDescent="0.35">
      <c r="A1" s="1607" t="s">
        <v>0</v>
      </c>
      <c r="B1" s="1633"/>
      <c r="C1" s="1607"/>
      <c r="D1" s="1607"/>
      <c r="E1" s="1636"/>
      <c r="F1" s="1636"/>
      <c r="G1" s="1637"/>
      <c r="H1" s="1607"/>
      <c r="I1" s="1607"/>
      <c r="J1" s="1607"/>
      <c r="K1" s="1607"/>
      <c r="L1" s="1607"/>
      <c r="M1" s="1607"/>
      <c r="N1" s="1614"/>
      <c r="O1" s="1614"/>
      <c r="P1" s="1614"/>
      <c r="Q1" s="1614"/>
      <c r="R1" s="1614"/>
      <c r="S1" s="31"/>
      <c r="T1" s="31"/>
      <c r="U1" s="31"/>
      <c r="W1" s="31"/>
      <c r="X1" s="31"/>
      <c r="Z1" s="32"/>
      <c r="AA1" s="32" t="s">
        <v>1</v>
      </c>
    </row>
    <row r="2" spans="1:35" ht="21" x14ac:dyDescent="0.35">
      <c r="A2" s="1607" t="s">
        <v>2</v>
      </c>
      <c r="B2" s="1633"/>
      <c r="C2" s="1607"/>
      <c r="D2" s="1607"/>
      <c r="E2" s="1636"/>
      <c r="F2" s="1636"/>
      <c r="G2" s="1637"/>
      <c r="H2" s="1607"/>
      <c r="I2" s="1607"/>
      <c r="J2" s="1607"/>
      <c r="K2" s="1607"/>
      <c r="L2" s="1607"/>
      <c r="M2" s="1607"/>
      <c r="N2" s="1614"/>
      <c r="O2" s="1614"/>
      <c r="P2" s="1614"/>
      <c r="Q2" s="1614"/>
      <c r="R2" s="1614"/>
      <c r="S2" s="31"/>
      <c r="T2" s="31"/>
      <c r="U2" s="31"/>
      <c r="W2" s="31"/>
      <c r="X2" s="31"/>
      <c r="Y2" s="33"/>
      <c r="Z2" s="33"/>
      <c r="AA2" s="33" t="s">
        <v>3</v>
      </c>
    </row>
    <row r="3" spans="1:35" ht="21" x14ac:dyDescent="0.35">
      <c r="A3" s="1607" t="s">
        <v>4</v>
      </c>
      <c r="B3" s="1633"/>
      <c r="C3" s="1607"/>
      <c r="D3" s="1607"/>
      <c r="E3" s="1636"/>
      <c r="F3" s="1636"/>
      <c r="G3" s="1637"/>
      <c r="H3" s="1607"/>
      <c r="I3" s="1607"/>
      <c r="J3" s="1607"/>
      <c r="K3" s="1607"/>
      <c r="L3" s="1607"/>
      <c r="M3" s="1607"/>
      <c r="N3" s="1614"/>
      <c r="O3" s="1614"/>
      <c r="P3" s="1614"/>
      <c r="Q3" s="1614"/>
      <c r="R3" s="1614"/>
      <c r="S3" s="31"/>
      <c r="T3" s="31"/>
      <c r="U3" s="31"/>
      <c r="W3" s="31"/>
      <c r="Z3" s="31"/>
      <c r="AA3" s="34" t="s">
        <v>5</v>
      </c>
      <c r="AH3" s="22"/>
    </row>
    <row r="4" spans="1:35" ht="21" x14ac:dyDescent="0.35">
      <c r="A4" s="1607"/>
      <c r="B4" s="1633"/>
      <c r="C4" s="1607"/>
      <c r="D4" s="1607"/>
      <c r="E4" s="1636"/>
      <c r="F4" s="1636"/>
      <c r="G4" s="1637"/>
      <c r="H4" s="1607"/>
      <c r="I4" s="1607"/>
      <c r="J4" s="1607"/>
      <c r="K4" s="1607"/>
      <c r="L4" s="1607"/>
      <c r="M4" s="1607"/>
      <c r="N4" s="1614"/>
      <c r="O4" s="1614"/>
      <c r="P4" s="1614"/>
      <c r="Q4" s="1614"/>
      <c r="R4" s="1614"/>
      <c r="S4" s="31"/>
      <c r="T4" s="31"/>
      <c r="U4" s="31"/>
      <c r="W4" s="31"/>
      <c r="X4" s="31"/>
      <c r="Y4" s="30"/>
      <c r="Z4" s="30"/>
      <c r="AA4" s="32" t="s">
        <v>6</v>
      </c>
    </row>
    <row r="5" spans="1:35" ht="21" x14ac:dyDescent="0.35">
      <c r="A5" s="1607"/>
      <c r="B5" s="1633"/>
      <c r="C5" s="1607"/>
      <c r="D5" s="1607"/>
      <c r="E5" s="1636"/>
      <c r="F5" s="1636"/>
      <c r="G5" s="1637"/>
      <c r="H5" s="1607"/>
      <c r="I5" s="1607"/>
      <c r="J5" s="1607"/>
      <c r="K5" s="1607"/>
      <c r="L5" s="1607"/>
      <c r="M5" s="1607"/>
      <c r="N5" s="1614"/>
      <c r="O5" s="1614"/>
      <c r="P5" s="1614"/>
      <c r="Q5" s="1614"/>
      <c r="R5" s="1614"/>
      <c r="S5" s="31"/>
      <c r="T5" s="31"/>
      <c r="U5" s="31"/>
      <c r="W5" s="31"/>
      <c r="X5" s="75"/>
      <c r="Y5" s="30"/>
      <c r="Z5" s="30"/>
      <c r="AA5" s="34" t="s">
        <v>65</v>
      </c>
    </row>
    <row r="6" spans="1:35" ht="21" x14ac:dyDescent="0.35">
      <c r="A6" s="1607"/>
      <c r="B6" s="1633"/>
      <c r="C6" s="1607"/>
      <c r="D6" s="1607"/>
      <c r="E6" s="1636"/>
      <c r="F6" s="1636"/>
      <c r="G6" s="1637"/>
      <c r="H6" s="1607"/>
      <c r="I6" s="1607"/>
      <c r="J6" s="1607"/>
      <c r="K6" s="1607"/>
      <c r="L6" s="1607"/>
      <c r="M6" s="1607"/>
      <c r="N6" s="1614"/>
      <c r="O6" s="1614"/>
      <c r="P6" s="1614"/>
      <c r="Q6" s="1614"/>
      <c r="R6" s="1614"/>
      <c r="S6" s="31"/>
      <c r="T6" s="31"/>
      <c r="U6" s="31"/>
      <c r="W6" s="31"/>
      <c r="X6" s="59"/>
      <c r="Y6" s="30"/>
      <c r="Z6" s="30"/>
      <c r="AA6" s="35" t="s">
        <v>8</v>
      </c>
    </row>
    <row r="7" spans="1:35" ht="18.75" x14ac:dyDescent="0.3">
      <c r="A7" s="30"/>
      <c r="B7" s="97"/>
      <c r="C7" s="30"/>
      <c r="D7" s="30"/>
      <c r="E7" s="119"/>
      <c r="F7" s="119"/>
      <c r="G7" s="122"/>
      <c r="H7" s="30"/>
      <c r="I7" s="30"/>
      <c r="J7" s="30"/>
      <c r="K7" s="30"/>
      <c r="L7" s="30"/>
      <c r="M7" s="30"/>
      <c r="N7" s="31"/>
      <c r="O7" s="31"/>
      <c r="P7" s="31"/>
      <c r="Q7" s="31"/>
      <c r="R7" s="31"/>
      <c r="S7" s="31"/>
      <c r="T7" s="31"/>
      <c r="U7" s="31"/>
      <c r="W7" s="31"/>
      <c r="X7" s="59"/>
      <c r="Y7" s="30"/>
      <c r="Z7" s="30"/>
      <c r="AA7" s="35"/>
    </row>
    <row r="8" spans="1:35" ht="18.75" x14ac:dyDescent="0.3">
      <c r="A8" s="30"/>
      <c r="B8" s="97"/>
      <c r="C8" s="30"/>
      <c r="D8" s="30"/>
      <c r="E8" s="119"/>
      <c r="F8" s="119"/>
      <c r="G8" s="122"/>
      <c r="H8" s="30"/>
      <c r="I8" s="30"/>
      <c r="J8" s="30"/>
      <c r="K8" s="30"/>
      <c r="L8" s="30"/>
      <c r="M8" s="30"/>
      <c r="N8" s="31"/>
      <c r="O8" s="31"/>
      <c r="P8" s="31"/>
      <c r="Q8" s="31"/>
      <c r="R8" s="31"/>
      <c r="S8" s="31"/>
      <c r="T8" s="31"/>
      <c r="U8" s="31"/>
      <c r="W8" s="31"/>
      <c r="X8" s="59"/>
      <c r="Y8" s="30"/>
      <c r="Z8" s="30"/>
      <c r="AA8" s="35"/>
    </row>
    <row r="9" spans="1:35" ht="18.75" x14ac:dyDescent="0.3">
      <c r="A9" s="30"/>
      <c r="B9" s="97"/>
      <c r="C9" s="30"/>
      <c r="D9" s="30"/>
      <c r="E9" s="119"/>
      <c r="F9" s="119"/>
      <c r="G9" s="122"/>
      <c r="H9" s="30"/>
      <c r="I9" s="30"/>
      <c r="J9" s="30"/>
      <c r="K9" s="30"/>
      <c r="L9" s="30"/>
      <c r="M9" s="30"/>
      <c r="N9" s="31"/>
      <c r="O9" s="31"/>
      <c r="P9" s="31"/>
      <c r="Q9" s="31"/>
      <c r="R9" s="31"/>
      <c r="S9" s="31"/>
      <c r="T9" s="31"/>
      <c r="U9" s="31"/>
      <c r="W9" s="31"/>
      <c r="X9" s="59"/>
      <c r="Y9" s="30"/>
      <c r="Z9" s="30"/>
      <c r="AA9" s="35"/>
    </row>
    <row r="10" spans="1:35" ht="30.75" x14ac:dyDescent="0.25">
      <c r="A10" s="1472" t="s">
        <v>140</v>
      </c>
      <c r="B10" s="1472"/>
      <c r="C10" s="1472"/>
      <c r="D10" s="1472"/>
      <c r="E10" s="1472"/>
      <c r="F10" s="1472"/>
      <c r="G10" s="1472"/>
      <c r="H10" s="1472"/>
      <c r="I10" s="1472"/>
      <c r="J10" s="1472"/>
      <c r="K10" s="1472"/>
      <c r="L10" s="1472"/>
      <c r="M10" s="1472"/>
      <c r="N10" s="1472"/>
      <c r="O10" s="1472"/>
      <c r="P10" s="1472"/>
      <c r="Q10" s="1472"/>
      <c r="R10" s="1472"/>
      <c r="S10" s="1472"/>
      <c r="T10" s="286"/>
      <c r="U10" s="286"/>
      <c r="V10" s="286"/>
      <c r="W10" s="286"/>
      <c r="X10" s="286"/>
      <c r="Y10" s="286"/>
      <c r="Z10" s="286"/>
      <c r="AA10" s="286"/>
      <c r="AC10" s="75"/>
      <c r="AH10" s="5"/>
      <c r="AI10" s="5"/>
    </row>
    <row r="11" spans="1:35" ht="18.75" x14ac:dyDescent="0.3">
      <c r="A11" s="59"/>
      <c r="B11" s="103"/>
      <c r="C11" s="59"/>
      <c r="D11" s="59"/>
      <c r="E11" s="119"/>
      <c r="F11" s="119"/>
      <c r="G11" s="123"/>
      <c r="H11" s="59"/>
      <c r="I11" s="59"/>
      <c r="J11" s="59"/>
      <c r="K11" s="76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AC11" s="59"/>
      <c r="AH11" s="5"/>
    </row>
    <row r="12" spans="1:35" ht="27" x14ac:dyDescent="0.25">
      <c r="A12" s="1521" t="s">
        <v>175</v>
      </c>
      <c r="B12" s="1521"/>
      <c r="C12" s="1521"/>
      <c r="D12" s="1521"/>
      <c r="E12" s="1521"/>
      <c r="F12" s="1521"/>
      <c r="G12" s="1521"/>
      <c r="H12" s="1521"/>
      <c r="I12" s="1521"/>
      <c r="J12" s="1521"/>
      <c r="K12" s="1521"/>
      <c r="L12" s="1521"/>
      <c r="M12" s="1521"/>
      <c r="N12" s="1521"/>
      <c r="O12" s="1521"/>
      <c r="P12" s="1521"/>
      <c r="Q12" s="1521"/>
      <c r="R12" s="1521"/>
      <c r="S12" s="1521"/>
      <c r="T12" s="1521"/>
      <c r="U12" s="1521"/>
      <c r="V12" s="1521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5"/>
      <c r="AI12" s="5"/>
    </row>
    <row r="14" spans="1:35" ht="27" x14ac:dyDescent="0.3">
      <c r="A14" s="1470" t="s">
        <v>12</v>
      </c>
      <c r="B14" s="1470"/>
      <c r="C14" s="1470"/>
      <c r="D14" s="1470"/>
      <c r="E14" s="1470"/>
      <c r="F14" s="1470"/>
      <c r="G14" s="1470"/>
      <c r="H14" s="1470"/>
      <c r="I14" s="1470"/>
      <c r="J14" s="1470"/>
      <c r="K14" s="1470"/>
      <c r="L14" s="1470"/>
      <c r="M14" s="1470"/>
      <c r="N14" s="1470"/>
      <c r="O14" s="1470"/>
      <c r="P14" s="1470"/>
      <c r="Q14" s="1470"/>
      <c r="R14" s="1470"/>
      <c r="S14" s="1470"/>
      <c r="T14" s="1470"/>
      <c r="U14" s="246"/>
      <c r="V14" s="246"/>
      <c r="W14" s="246"/>
      <c r="X14" s="246"/>
      <c r="Y14" s="246"/>
      <c r="Z14" s="246"/>
      <c r="AA14" s="246"/>
      <c r="AB14" s="37"/>
      <c r="AC14" s="37"/>
      <c r="AD14" s="37"/>
      <c r="AE14" s="5"/>
      <c r="AF14" s="5"/>
    </row>
    <row r="15" spans="1:35" ht="27" x14ac:dyDescent="0.3">
      <c r="A15" s="31"/>
      <c r="B15" s="98"/>
      <c r="C15" s="31"/>
      <c r="D15" s="31"/>
      <c r="E15" s="119"/>
      <c r="F15" s="119"/>
      <c r="G15" s="124"/>
      <c r="H15" s="31"/>
      <c r="I15" s="31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37"/>
      <c r="Z15" s="37"/>
      <c r="AA15" s="37"/>
      <c r="AB15" s="37"/>
      <c r="AC15" s="37"/>
      <c r="AD15" s="37"/>
      <c r="AE15" s="5"/>
      <c r="AF15" s="5"/>
    </row>
    <row r="16" spans="1:35" ht="27" x14ac:dyDescent="0.3">
      <c r="A16" s="31"/>
      <c r="B16" s="98"/>
      <c r="C16" s="31"/>
      <c r="D16" s="31"/>
      <c r="E16" s="119"/>
      <c r="F16" s="119"/>
      <c r="G16" s="124"/>
      <c r="H16" s="31"/>
      <c r="I16" s="31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37"/>
      <c r="Z16" s="37"/>
      <c r="AA16" s="37"/>
      <c r="AB16" s="37"/>
      <c r="AC16" s="37"/>
      <c r="AD16" s="37"/>
      <c r="AE16" s="5"/>
      <c r="AF16" s="5"/>
    </row>
    <row r="17" spans="1:36" ht="24" x14ac:dyDescent="0.4">
      <c r="A17" s="44" t="s">
        <v>11</v>
      </c>
      <c r="B17" s="53"/>
      <c r="C17" s="53"/>
      <c r="D17" s="91"/>
      <c r="E17" s="119"/>
      <c r="F17" s="119"/>
      <c r="G17" s="125"/>
      <c r="H17" s="31"/>
      <c r="I17" s="31"/>
      <c r="J17" s="31"/>
      <c r="K17" s="31"/>
      <c r="L17" s="36"/>
      <c r="M17" s="36"/>
      <c r="N17" s="36"/>
      <c r="O17" s="36"/>
      <c r="P17" s="37"/>
      <c r="Q17" s="37"/>
      <c r="R17" s="37"/>
      <c r="S17" s="37"/>
      <c r="T17" s="37"/>
      <c r="U17" s="37"/>
      <c r="V17" s="37"/>
      <c r="W17" s="77"/>
      <c r="X17" s="77"/>
      <c r="Y17" s="77"/>
      <c r="Z17" s="77"/>
      <c r="AA17" s="37"/>
      <c r="AB17" s="37"/>
      <c r="AC17" s="37"/>
      <c r="AD17" s="37"/>
      <c r="AE17" s="37"/>
      <c r="AF17" s="37"/>
      <c r="AG17" s="37"/>
      <c r="AH17" s="37"/>
      <c r="AI17" s="5"/>
      <c r="AJ17" s="27"/>
    </row>
    <row r="19" spans="1:36" ht="22.5" x14ac:dyDescent="0.3">
      <c r="A19" s="193" t="s">
        <v>47</v>
      </c>
    </row>
    <row r="20" spans="1:36" ht="26.25" x14ac:dyDescent="0.4">
      <c r="A20" s="193"/>
      <c r="E20" s="1654"/>
    </row>
    <row r="21" spans="1:36" ht="31.5" x14ac:dyDescent="0.3">
      <c r="A21" s="193"/>
      <c r="B21" s="676" t="s">
        <v>103</v>
      </c>
      <c r="C21" s="677"/>
      <c r="D21" s="677"/>
      <c r="E21" s="1694"/>
      <c r="F21" s="677"/>
      <c r="G21" s="677"/>
      <c r="H21" s="677"/>
      <c r="I21" s="677"/>
      <c r="J21" s="678"/>
      <c r="K21" s="673" t="s">
        <v>15</v>
      </c>
      <c r="L21" s="674"/>
      <c r="M21" s="674"/>
      <c r="N21" s="674"/>
      <c r="O21" s="674"/>
      <c r="P21" s="674"/>
      <c r="Q21" s="674"/>
      <c r="R21" s="674"/>
      <c r="S21" s="674"/>
      <c r="T21" s="674"/>
      <c r="U21" s="674"/>
      <c r="V21" s="674"/>
      <c r="W21" s="674"/>
      <c r="X21" s="674"/>
      <c r="Y21" s="674"/>
      <c r="Z21" s="674"/>
      <c r="AA21" s="675"/>
    </row>
    <row r="22" spans="1:36" ht="31.5" x14ac:dyDescent="0.5">
      <c r="A22" s="513" t="s">
        <v>143</v>
      </c>
      <c r="B22" s="526"/>
      <c r="C22" s="419"/>
      <c r="D22" s="420"/>
      <c r="E22" s="1695"/>
      <c r="F22" s="478">
        <v>0</v>
      </c>
      <c r="G22" s="478"/>
      <c r="H22" s="478"/>
      <c r="I22" s="478"/>
      <c r="J22" s="1005"/>
      <c r="K22" s="1009" t="s">
        <v>17</v>
      </c>
      <c r="L22" s="1010" t="s">
        <v>17</v>
      </c>
      <c r="M22" s="1010" t="s">
        <v>17</v>
      </c>
      <c r="N22" s="1320">
        <v>0.33958333333333335</v>
      </c>
      <c r="O22" s="1010" t="s">
        <v>17</v>
      </c>
      <c r="P22" s="1010" t="s">
        <v>17</v>
      </c>
      <c r="Q22" s="1010" t="s">
        <v>17</v>
      </c>
      <c r="R22" s="1010" t="s">
        <v>17</v>
      </c>
      <c r="S22" s="1010" t="s">
        <v>17</v>
      </c>
      <c r="T22" s="1320">
        <v>0.58958333333333335</v>
      </c>
      <c r="U22" s="1010" t="s">
        <v>17</v>
      </c>
      <c r="V22" s="1010" t="s">
        <v>17</v>
      </c>
      <c r="W22" s="1010" t="s">
        <v>17</v>
      </c>
      <c r="X22" s="1010" t="s">
        <v>17</v>
      </c>
      <c r="Y22" s="1010" t="s">
        <v>17</v>
      </c>
      <c r="Z22" s="1010" t="s">
        <v>17</v>
      </c>
      <c r="AA22" s="1011" t="s">
        <v>17</v>
      </c>
    </row>
    <row r="23" spans="1:36" ht="31.5" x14ac:dyDescent="0.5">
      <c r="A23" s="514" t="s">
        <v>147</v>
      </c>
      <c r="B23" s="521"/>
      <c r="C23" s="130">
        <v>6.9444444444444447E-4</v>
      </c>
      <c r="D23" s="131"/>
      <c r="E23" s="1696"/>
      <c r="F23" s="145">
        <v>0.65600000000000003</v>
      </c>
      <c r="G23" s="145"/>
      <c r="H23" s="145"/>
      <c r="I23" s="145"/>
      <c r="J23" s="256"/>
      <c r="K23" s="1012" t="s">
        <v>17</v>
      </c>
      <c r="L23" s="1006" t="s">
        <v>17</v>
      </c>
      <c r="M23" s="1006" t="s">
        <v>17</v>
      </c>
      <c r="N23" s="1203">
        <v>0.34027777777777779</v>
      </c>
      <c r="O23" s="1006" t="s">
        <v>17</v>
      </c>
      <c r="P23" s="1006" t="s">
        <v>17</v>
      </c>
      <c r="Q23" s="1006" t="s">
        <v>17</v>
      </c>
      <c r="R23" s="1006" t="s">
        <v>17</v>
      </c>
      <c r="S23" s="1006" t="s">
        <v>17</v>
      </c>
      <c r="T23" s="1203">
        <v>0.59027777777777779</v>
      </c>
      <c r="U23" s="1006" t="s">
        <v>17</v>
      </c>
      <c r="V23" s="1006" t="s">
        <v>17</v>
      </c>
      <c r="W23" s="1006" t="s">
        <v>17</v>
      </c>
      <c r="X23" s="1006" t="s">
        <v>17</v>
      </c>
      <c r="Y23" s="1006" t="s">
        <v>17</v>
      </c>
      <c r="Z23" s="1006" t="s">
        <v>17</v>
      </c>
      <c r="AA23" s="1013" t="s">
        <v>17</v>
      </c>
    </row>
    <row r="24" spans="1:36" ht="31.5" x14ac:dyDescent="0.5">
      <c r="A24" s="525" t="s">
        <v>151</v>
      </c>
      <c r="B24" s="521"/>
      <c r="C24" s="130">
        <v>1.3888888888888889E-3</v>
      </c>
      <c r="D24" s="132"/>
      <c r="E24" s="1696"/>
      <c r="F24" s="426">
        <v>0.68500000000000005</v>
      </c>
      <c r="G24" s="145"/>
      <c r="H24" s="145"/>
      <c r="I24" s="145"/>
      <c r="J24" s="256"/>
      <c r="K24" s="1012" t="s">
        <v>17</v>
      </c>
      <c r="L24" s="1006" t="s">
        <v>17</v>
      </c>
      <c r="M24" s="1006" t="s">
        <v>17</v>
      </c>
      <c r="N24" s="1203">
        <v>0.34166666666666667</v>
      </c>
      <c r="O24" s="1006" t="s">
        <v>17</v>
      </c>
      <c r="P24" s="1006" t="s">
        <v>17</v>
      </c>
      <c r="Q24" s="1006" t="s">
        <v>17</v>
      </c>
      <c r="R24" s="1006" t="s">
        <v>17</v>
      </c>
      <c r="S24" s="1006" t="s">
        <v>17</v>
      </c>
      <c r="T24" s="1203">
        <v>0.59166666666666667</v>
      </c>
      <c r="U24" s="1006" t="s">
        <v>17</v>
      </c>
      <c r="V24" s="1006" t="s">
        <v>17</v>
      </c>
      <c r="W24" s="1006" t="s">
        <v>17</v>
      </c>
      <c r="X24" s="1006" t="s">
        <v>17</v>
      </c>
      <c r="Y24" s="1006" t="s">
        <v>17</v>
      </c>
      <c r="Z24" s="1006" t="s">
        <v>17</v>
      </c>
      <c r="AA24" s="1013" t="s">
        <v>17</v>
      </c>
    </row>
    <row r="25" spans="1:36" ht="31.5" x14ac:dyDescent="0.5">
      <c r="A25" s="525" t="s">
        <v>155</v>
      </c>
      <c r="B25" s="521"/>
      <c r="C25" s="130">
        <v>1.3888888888888889E-3</v>
      </c>
      <c r="D25" s="132"/>
      <c r="E25" s="1696"/>
      <c r="F25" s="426">
        <v>0.41399999999999998</v>
      </c>
      <c r="G25" s="145"/>
      <c r="H25" s="145"/>
      <c r="I25" s="145"/>
      <c r="J25" s="256"/>
      <c r="K25" s="1012" t="s">
        <v>17</v>
      </c>
      <c r="L25" s="1006" t="s">
        <v>17</v>
      </c>
      <c r="M25" s="1006" t="s">
        <v>17</v>
      </c>
      <c r="N25" s="1203">
        <v>0.34305555555555556</v>
      </c>
      <c r="O25" s="1006" t="s">
        <v>17</v>
      </c>
      <c r="P25" s="1006" t="s">
        <v>17</v>
      </c>
      <c r="Q25" s="1006" t="s">
        <v>17</v>
      </c>
      <c r="R25" s="1006" t="s">
        <v>17</v>
      </c>
      <c r="S25" s="1006" t="s">
        <v>17</v>
      </c>
      <c r="T25" s="1203">
        <v>0.59305555555555556</v>
      </c>
      <c r="U25" s="1006" t="s">
        <v>17</v>
      </c>
      <c r="V25" s="1006" t="s">
        <v>17</v>
      </c>
      <c r="W25" s="1006" t="s">
        <v>17</v>
      </c>
      <c r="X25" s="1006" t="s">
        <v>17</v>
      </c>
      <c r="Y25" s="1006" t="s">
        <v>17</v>
      </c>
      <c r="Z25" s="1006" t="s">
        <v>17</v>
      </c>
      <c r="AA25" s="1013" t="s">
        <v>17</v>
      </c>
    </row>
    <row r="26" spans="1:36" ht="31.5" x14ac:dyDescent="0.5">
      <c r="A26" s="525" t="s">
        <v>162</v>
      </c>
      <c r="B26" s="521"/>
      <c r="C26" s="130">
        <v>6.9444444444444447E-4</v>
      </c>
      <c r="D26" s="132"/>
      <c r="E26" s="1696"/>
      <c r="F26" s="426"/>
      <c r="G26" s="145"/>
      <c r="H26" s="145"/>
      <c r="I26" s="145"/>
      <c r="J26" s="256"/>
      <c r="K26" s="1012" t="s">
        <v>17</v>
      </c>
      <c r="L26" s="1006" t="s">
        <v>17</v>
      </c>
      <c r="M26" s="1006" t="s">
        <v>17</v>
      </c>
      <c r="N26" s="1203">
        <v>0.34375</v>
      </c>
      <c r="O26" s="1006" t="s">
        <v>17</v>
      </c>
      <c r="P26" s="1006" t="s">
        <v>17</v>
      </c>
      <c r="Q26" s="1006" t="s">
        <v>17</v>
      </c>
      <c r="R26" s="1006" t="s">
        <v>17</v>
      </c>
      <c r="S26" s="1006" t="s">
        <v>17</v>
      </c>
      <c r="T26" s="1203">
        <v>0.59375</v>
      </c>
      <c r="U26" s="1006" t="s">
        <v>17</v>
      </c>
      <c r="V26" s="1006" t="s">
        <v>17</v>
      </c>
      <c r="W26" s="1006" t="s">
        <v>17</v>
      </c>
      <c r="X26" s="1006" t="s">
        <v>17</v>
      </c>
      <c r="Y26" s="1006" t="s">
        <v>17</v>
      </c>
      <c r="Z26" s="1006" t="s">
        <v>17</v>
      </c>
      <c r="AA26" s="1013" t="s">
        <v>17</v>
      </c>
    </row>
    <row r="27" spans="1:36" ht="31.5" x14ac:dyDescent="0.5">
      <c r="A27" s="525" t="s">
        <v>166</v>
      </c>
      <c r="B27" s="521"/>
      <c r="C27" s="134">
        <v>1.3888888888888889E-3</v>
      </c>
      <c r="D27" s="135">
        <v>1.3888888888888889E-3</v>
      </c>
      <c r="E27" s="1697"/>
      <c r="F27" s="427">
        <v>0.49299999999999999</v>
      </c>
      <c r="G27" s="145">
        <v>0</v>
      </c>
      <c r="H27" s="145"/>
      <c r="I27" s="145"/>
      <c r="J27" s="256"/>
      <c r="K27" s="1012" t="s">
        <v>17</v>
      </c>
      <c r="L27" s="1006" t="s">
        <v>17</v>
      </c>
      <c r="M27" s="965">
        <v>0.3263888888888889</v>
      </c>
      <c r="N27" s="1006" t="s">
        <v>17</v>
      </c>
      <c r="O27" s="1006" t="s">
        <v>17</v>
      </c>
      <c r="P27" s="1006" t="s">
        <v>17</v>
      </c>
      <c r="Q27" s="1006" t="s">
        <v>17</v>
      </c>
      <c r="R27" s="1006" t="s">
        <v>17</v>
      </c>
      <c r="S27" s="1006" t="s">
        <v>17</v>
      </c>
      <c r="T27" s="1006" t="s">
        <v>17</v>
      </c>
      <c r="U27" s="1006" t="s">
        <v>17</v>
      </c>
      <c r="V27" s="1006" t="s">
        <v>17</v>
      </c>
      <c r="W27" s="1006" t="s">
        <v>17</v>
      </c>
      <c r="X27" s="1006" t="s">
        <v>17</v>
      </c>
      <c r="Y27" s="1006" t="s">
        <v>17</v>
      </c>
      <c r="Z27" s="1006" t="s">
        <v>17</v>
      </c>
      <c r="AA27" s="1013" t="s">
        <v>17</v>
      </c>
    </row>
    <row r="28" spans="1:36" ht="31.5" x14ac:dyDescent="0.5">
      <c r="A28" s="514" t="s">
        <v>168</v>
      </c>
      <c r="B28" s="521"/>
      <c r="C28" s="133"/>
      <c r="D28" s="136">
        <v>6.9444444444444447E-4</v>
      </c>
      <c r="E28" s="1698">
        <v>0</v>
      </c>
      <c r="F28" s="426"/>
      <c r="G28" s="145">
        <v>0.97899999999999998</v>
      </c>
      <c r="H28" s="145"/>
      <c r="I28" s="145"/>
      <c r="J28" s="256">
        <v>0</v>
      </c>
      <c r="K28" s="1012" t="s">
        <v>17</v>
      </c>
      <c r="L28" s="1006" t="s">
        <v>17</v>
      </c>
      <c r="M28" s="1203">
        <v>0.32916666666666666</v>
      </c>
      <c r="N28" s="1203">
        <v>0.34444444444444444</v>
      </c>
      <c r="O28" s="1203">
        <v>0.38611111111111113</v>
      </c>
      <c r="P28" s="1203">
        <v>0.42777777777777776</v>
      </c>
      <c r="Q28" s="1203">
        <v>0.46944444444444444</v>
      </c>
      <c r="R28" s="1203">
        <v>0.51111111111111107</v>
      </c>
      <c r="S28" s="1203">
        <v>0.55277777777777781</v>
      </c>
      <c r="T28" s="1203">
        <v>0.59444444444444444</v>
      </c>
      <c r="U28" s="1203">
        <v>0.63611111111111107</v>
      </c>
      <c r="V28" s="1203">
        <v>0.67777777777777781</v>
      </c>
      <c r="W28" s="1203">
        <v>0.71944444444444444</v>
      </c>
      <c r="X28" s="1203">
        <v>0.76111111111111107</v>
      </c>
      <c r="Y28" s="1203">
        <v>0.80277777777777781</v>
      </c>
      <c r="Z28" s="1203">
        <v>0.84444444444444444</v>
      </c>
      <c r="AA28" s="716">
        <v>0.88611111111111107</v>
      </c>
    </row>
    <row r="29" spans="1:36" ht="31.5" x14ac:dyDescent="0.5">
      <c r="A29" s="514" t="s">
        <v>37</v>
      </c>
      <c r="B29" s="521"/>
      <c r="C29" s="137">
        <v>1.3888888888888889E-3</v>
      </c>
      <c r="D29" s="132"/>
      <c r="E29" s="1698">
        <v>0.626</v>
      </c>
      <c r="F29" s="426">
        <v>0.68400000000000005</v>
      </c>
      <c r="G29" s="145">
        <v>0.63100000000000001</v>
      </c>
      <c r="H29" s="145"/>
      <c r="I29" s="145"/>
      <c r="J29" s="256">
        <v>0.626</v>
      </c>
      <c r="K29" s="1012" t="s">
        <v>17</v>
      </c>
      <c r="L29" s="1006" t="s">
        <v>17</v>
      </c>
      <c r="M29" s="1203">
        <v>0.3298611111111111</v>
      </c>
      <c r="N29" s="1203">
        <v>0.34583333333333333</v>
      </c>
      <c r="O29" s="1203">
        <v>0.38680555555555557</v>
      </c>
      <c r="P29" s="1203">
        <v>0.4284722222222222</v>
      </c>
      <c r="Q29" s="1203">
        <v>0.47013888888888888</v>
      </c>
      <c r="R29" s="1203">
        <v>0.51180555555555551</v>
      </c>
      <c r="S29" s="1203">
        <v>0.55347222222222225</v>
      </c>
      <c r="T29" s="1203">
        <v>0.59583333333333333</v>
      </c>
      <c r="U29" s="1203">
        <v>0.63680555555555551</v>
      </c>
      <c r="V29" s="1203">
        <v>0.67847222222222225</v>
      </c>
      <c r="W29" s="1203">
        <v>0.72013888888888888</v>
      </c>
      <c r="X29" s="1203">
        <v>0.76180555555555551</v>
      </c>
      <c r="Y29" s="1203">
        <v>0.80347222222222225</v>
      </c>
      <c r="Z29" s="1203">
        <v>0.84513888888888888</v>
      </c>
      <c r="AA29" s="716">
        <v>0.88680555555555551</v>
      </c>
    </row>
    <row r="30" spans="1:36" ht="31.5" x14ac:dyDescent="0.5">
      <c r="A30" s="514" t="s">
        <v>50</v>
      </c>
      <c r="B30" s="527">
        <v>6.9444444444444447E-4</v>
      </c>
      <c r="C30" s="137">
        <v>6.9444444444444447E-4</v>
      </c>
      <c r="D30" s="136">
        <v>6.9444444444444447E-4</v>
      </c>
      <c r="E30" s="1698">
        <v>0.16500000000000001</v>
      </c>
      <c r="F30" s="145">
        <v>0.626</v>
      </c>
      <c r="G30" s="145">
        <v>0.16500000000000001</v>
      </c>
      <c r="H30" s="145"/>
      <c r="I30" s="145"/>
      <c r="J30" s="256">
        <v>0.16500000000000001</v>
      </c>
      <c r="K30" s="1012" t="s">
        <v>17</v>
      </c>
      <c r="L30" s="1006" t="s">
        <v>17</v>
      </c>
      <c r="M30" s="1203">
        <v>0.33055555555555555</v>
      </c>
      <c r="N30" s="1203">
        <v>0.34652777777777777</v>
      </c>
      <c r="O30" s="1203">
        <v>0.38750000000000001</v>
      </c>
      <c r="P30" s="1203">
        <v>0.42916666666666664</v>
      </c>
      <c r="Q30" s="1203">
        <v>0.47083333333333333</v>
      </c>
      <c r="R30" s="1203">
        <v>0.51249999999999996</v>
      </c>
      <c r="S30" s="1203">
        <v>0.5541666666666667</v>
      </c>
      <c r="T30" s="1203">
        <v>0.59652777777777777</v>
      </c>
      <c r="U30" s="1203">
        <v>0.63749999999999996</v>
      </c>
      <c r="V30" s="1203">
        <v>0.6791666666666667</v>
      </c>
      <c r="W30" s="1203">
        <v>0.72083333333333333</v>
      </c>
      <c r="X30" s="1203">
        <v>0.76249999999999996</v>
      </c>
      <c r="Y30" s="1203">
        <v>0.8041666666666667</v>
      </c>
      <c r="Z30" s="1203">
        <v>0.84583333333333333</v>
      </c>
      <c r="AA30" s="716">
        <v>0.88680555555555551</v>
      </c>
    </row>
    <row r="31" spans="1:36" ht="31.5" x14ac:dyDescent="0.5">
      <c r="A31" s="514" t="s">
        <v>22</v>
      </c>
      <c r="B31" s="527">
        <v>6.9444444444444447E-4</v>
      </c>
      <c r="C31" s="137">
        <v>6.9444444444444447E-4</v>
      </c>
      <c r="D31" s="136">
        <v>6.9444444444444447E-4</v>
      </c>
      <c r="E31" s="1698">
        <v>0.63400000000000001</v>
      </c>
      <c r="F31" s="145">
        <v>0.16500000000000001</v>
      </c>
      <c r="G31" s="145">
        <v>0.63400000000000001</v>
      </c>
      <c r="H31" s="145"/>
      <c r="I31" s="145"/>
      <c r="J31" s="256">
        <v>0.63400000000000001</v>
      </c>
      <c r="K31" s="1012" t="s">
        <v>17</v>
      </c>
      <c r="L31" s="1006" t="s">
        <v>17</v>
      </c>
      <c r="M31" s="1203">
        <v>0.33194444444444443</v>
      </c>
      <c r="N31" s="1203">
        <v>0.34791666666666665</v>
      </c>
      <c r="O31" s="1203">
        <v>0.3888888888888889</v>
      </c>
      <c r="P31" s="1203">
        <v>0.43055555555555558</v>
      </c>
      <c r="Q31" s="1203">
        <v>0.47222222222222221</v>
      </c>
      <c r="R31" s="1203">
        <v>0.51388888888888884</v>
      </c>
      <c r="S31" s="1203">
        <v>0.55555555555555558</v>
      </c>
      <c r="T31" s="1203">
        <v>0.59791666666666665</v>
      </c>
      <c r="U31" s="1203">
        <v>0.63888888888888884</v>
      </c>
      <c r="V31" s="1203">
        <v>0.68055555555555558</v>
      </c>
      <c r="W31" s="1203">
        <v>0.72222222222222221</v>
      </c>
      <c r="X31" s="1203">
        <v>0.76388888888888884</v>
      </c>
      <c r="Y31" s="1203">
        <v>0.80555555555555558</v>
      </c>
      <c r="Z31" s="1203">
        <v>0.84722222222222221</v>
      </c>
      <c r="AA31" s="716">
        <v>0.8881944444444444</v>
      </c>
    </row>
    <row r="32" spans="1:36" ht="31.5" x14ac:dyDescent="0.5">
      <c r="A32" s="514" t="s">
        <v>23</v>
      </c>
      <c r="B32" s="527">
        <v>6.9444444444444447E-4</v>
      </c>
      <c r="C32" s="137">
        <v>6.9444444444444447E-4</v>
      </c>
      <c r="D32" s="136">
        <v>6.9444444444444447E-4</v>
      </c>
      <c r="E32" s="1698">
        <v>0.61799999999999999</v>
      </c>
      <c r="F32" s="145">
        <v>0.63400000000000001</v>
      </c>
      <c r="G32" s="145">
        <v>0.61799999999999999</v>
      </c>
      <c r="H32" s="145"/>
      <c r="I32" s="145"/>
      <c r="J32" s="256">
        <v>0.61799999999999999</v>
      </c>
      <c r="K32" s="1012" t="s">
        <v>17</v>
      </c>
      <c r="L32" s="1006" t="s">
        <v>17</v>
      </c>
      <c r="M32" s="1203">
        <v>0.33333333333333331</v>
      </c>
      <c r="N32" s="1203">
        <v>0.34930555555555554</v>
      </c>
      <c r="O32" s="1203">
        <v>0.39027777777777778</v>
      </c>
      <c r="P32" s="1203">
        <v>0.43194444444444446</v>
      </c>
      <c r="Q32" s="1203">
        <v>0.47361111111111109</v>
      </c>
      <c r="R32" s="1203">
        <v>0.51527777777777772</v>
      </c>
      <c r="S32" s="1203">
        <v>0.55694444444444446</v>
      </c>
      <c r="T32" s="1203">
        <v>0.59930555555555554</v>
      </c>
      <c r="U32" s="1203">
        <v>0.64027777777777772</v>
      </c>
      <c r="V32" s="1203">
        <v>0.68194444444444446</v>
      </c>
      <c r="W32" s="1203">
        <v>0.72361111111111109</v>
      </c>
      <c r="X32" s="1203">
        <v>0.76527777777777772</v>
      </c>
      <c r="Y32" s="1203">
        <v>0.80694444444444446</v>
      </c>
      <c r="Z32" s="1203">
        <v>0.84861111111111109</v>
      </c>
      <c r="AA32" s="716">
        <v>0.88958333333333328</v>
      </c>
    </row>
    <row r="33" spans="1:27" ht="31.5" x14ac:dyDescent="0.5">
      <c r="A33" s="514" t="s">
        <v>24</v>
      </c>
      <c r="B33" s="527">
        <v>1.3888888888888889E-3</v>
      </c>
      <c r="C33" s="137">
        <v>1.3888888888888889E-3</v>
      </c>
      <c r="D33" s="136">
        <v>1.3888888888888889E-3</v>
      </c>
      <c r="E33" s="1698">
        <v>0.45300000000000001</v>
      </c>
      <c r="F33" s="145">
        <v>0.61799999999999999</v>
      </c>
      <c r="G33" s="145">
        <v>0.45300000000000001</v>
      </c>
      <c r="H33" s="145"/>
      <c r="I33" s="145"/>
      <c r="J33" s="256">
        <v>0.45300000000000001</v>
      </c>
      <c r="K33" s="1012" t="s">
        <v>17</v>
      </c>
      <c r="L33" s="1006" t="s">
        <v>17</v>
      </c>
      <c r="M33" s="1203">
        <v>0.3347222222222222</v>
      </c>
      <c r="N33" s="1203">
        <v>0.35</v>
      </c>
      <c r="O33" s="1203">
        <v>0.39097222222222222</v>
      </c>
      <c r="P33" s="1203">
        <v>0.43263888888888891</v>
      </c>
      <c r="Q33" s="1203">
        <v>0.47430555555555554</v>
      </c>
      <c r="R33" s="1203">
        <v>0.51597222222222228</v>
      </c>
      <c r="S33" s="1203">
        <v>0.55763888888888891</v>
      </c>
      <c r="T33" s="1203">
        <v>0.6</v>
      </c>
      <c r="U33" s="1203">
        <v>0.64097222222222228</v>
      </c>
      <c r="V33" s="1203">
        <v>0.68263888888888891</v>
      </c>
      <c r="W33" s="1203">
        <v>0.72430555555555554</v>
      </c>
      <c r="X33" s="1203">
        <v>0.76597222222222228</v>
      </c>
      <c r="Y33" s="1203">
        <v>0.80763888888888891</v>
      </c>
      <c r="Z33" s="1203">
        <v>0.84930555555555554</v>
      </c>
      <c r="AA33" s="716">
        <v>0.89027777777777772</v>
      </c>
    </row>
    <row r="34" spans="1:27" ht="31.5" x14ac:dyDescent="0.5">
      <c r="A34" s="514" t="s">
        <v>25</v>
      </c>
      <c r="B34" s="527">
        <v>6.9444444444444447E-4</v>
      </c>
      <c r="C34" s="137">
        <v>6.9444444444444447E-4</v>
      </c>
      <c r="D34" s="136">
        <v>6.9444444444444447E-4</v>
      </c>
      <c r="E34" s="1698">
        <v>0.45200000000000001</v>
      </c>
      <c r="F34" s="145">
        <v>0.45300000000000001</v>
      </c>
      <c r="G34" s="145">
        <v>0.45200000000000001</v>
      </c>
      <c r="H34" s="145"/>
      <c r="I34" s="145"/>
      <c r="J34" s="256">
        <v>0.45200000000000001</v>
      </c>
      <c r="K34" s="1012" t="s">
        <v>17</v>
      </c>
      <c r="L34" s="1006" t="s">
        <v>17</v>
      </c>
      <c r="M34" s="1203">
        <v>0.33611111111111114</v>
      </c>
      <c r="N34" s="1203">
        <v>0.35138888888888886</v>
      </c>
      <c r="O34" s="1203">
        <v>0.3923611111111111</v>
      </c>
      <c r="P34" s="1203">
        <v>0.43402777777777779</v>
      </c>
      <c r="Q34" s="1203">
        <v>0.47569444444444442</v>
      </c>
      <c r="R34" s="1203">
        <v>0.51736111111111116</v>
      </c>
      <c r="S34" s="1203">
        <v>0.55902777777777779</v>
      </c>
      <c r="T34" s="1203">
        <v>0.60138888888888886</v>
      </c>
      <c r="U34" s="1203">
        <v>0.64236111111111116</v>
      </c>
      <c r="V34" s="1203">
        <v>0.68402777777777779</v>
      </c>
      <c r="W34" s="1203">
        <v>0.72569444444444442</v>
      </c>
      <c r="X34" s="1203">
        <v>0.76666666666666672</v>
      </c>
      <c r="Y34" s="1203">
        <v>0.80902777777777779</v>
      </c>
      <c r="Z34" s="1203">
        <v>0.85</v>
      </c>
      <c r="AA34" s="716">
        <v>0.89166666666666672</v>
      </c>
    </row>
    <row r="35" spans="1:27" ht="31.5" x14ac:dyDescent="0.5">
      <c r="A35" s="514" t="s">
        <v>169</v>
      </c>
      <c r="B35" s="527">
        <v>6.9444444444444447E-4</v>
      </c>
      <c r="C35" s="137">
        <v>6.9444444444444447E-4</v>
      </c>
      <c r="D35" s="136">
        <v>6.9444444444444447E-4</v>
      </c>
      <c r="E35" s="1698">
        <v>0.59799999999999998</v>
      </c>
      <c r="F35" s="145">
        <v>0.45200000000000001</v>
      </c>
      <c r="G35" s="145">
        <v>0.59799999999999998</v>
      </c>
      <c r="H35" s="145"/>
      <c r="I35" s="145"/>
      <c r="J35" s="256">
        <v>0.59799999999999998</v>
      </c>
      <c r="K35" s="1012" t="s">
        <v>17</v>
      </c>
      <c r="L35" s="1006" t="s">
        <v>17</v>
      </c>
      <c r="M35" s="1203">
        <v>0.33750000000000002</v>
      </c>
      <c r="N35" s="1203">
        <v>0.3527777777777778</v>
      </c>
      <c r="O35" s="1203">
        <v>0.39374999999999999</v>
      </c>
      <c r="P35" s="1203">
        <v>0.43541666666666667</v>
      </c>
      <c r="Q35" s="1203">
        <v>0.47708333333333336</v>
      </c>
      <c r="R35" s="1203">
        <v>0.51875000000000004</v>
      </c>
      <c r="S35" s="1203">
        <v>0.56041666666666667</v>
      </c>
      <c r="T35" s="1203">
        <v>0.60277777777777775</v>
      </c>
      <c r="U35" s="1203">
        <v>0.64375000000000004</v>
      </c>
      <c r="V35" s="1203">
        <v>0.68541666666666667</v>
      </c>
      <c r="W35" s="1203">
        <v>0.7270833333333333</v>
      </c>
      <c r="X35" s="1203">
        <v>0.76875000000000004</v>
      </c>
      <c r="Y35" s="1203">
        <v>0.81041666666666667</v>
      </c>
      <c r="Z35" s="1203">
        <v>0.85138888888888886</v>
      </c>
      <c r="AA35" s="716">
        <v>0.89236111111111116</v>
      </c>
    </row>
    <row r="36" spans="1:27" ht="31.5" x14ac:dyDescent="0.5">
      <c r="A36" s="514" t="s">
        <v>170</v>
      </c>
      <c r="B36" s="527">
        <v>1.3888888888888889E-3</v>
      </c>
      <c r="C36" s="137">
        <v>1.3888888888888889E-3</v>
      </c>
      <c r="D36" s="136">
        <v>1.3888888888888889E-3</v>
      </c>
      <c r="E36" s="1698">
        <v>0.54100000000000004</v>
      </c>
      <c r="F36" s="145">
        <v>0.59799999999999998</v>
      </c>
      <c r="G36" s="145">
        <v>0.54100000000000004</v>
      </c>
      <c r="H36" s="145"/>
      <c r="I36" s="145"/>
      <c r="J36" s="256">
        <v>0.54100000000000004</v>
      </c>
      <c r="K36" s="1012" t="s">
        <v>17</v>
      </c>
      <c r="L36" s="1006" t="s">
        <v>17</v>
      </c>
      <c r="M36" s="1203">
        <v>0.33888888888888891</v>
      </c>
      <c r="N36" s="1203">
        <v>0.35416666666666669</v>
      </c>
      <c r="O36" s="1203">
        <v>0.39513888888888887</v>
      </c>
      <c r="P36" s="1203">
        <v>0.43680555555555556</v>
      </c>
      <c r="Q36" s="1203">
        <v>0.47847222222222224</v>
      </c>
      <c r="R36" s="1203">
        <v>0.52013888888888893</v>
      </c>
      <c r="S36" s="1203">
        <v>0.56180555555555556</v>
      </c>
      <c r="T36" s="1203">
        <v>0.60416666666666663</v>
      </c>
      <c r="U36" s="1203">
        <v>0.64513888888888893</v>
      </c>
      <c r="V36" s="1203">
        <v>0.68680555555555556</v>
      </c>
      <c r="W36" s="1203">
        <v>0.72847222222222219</v>
      </c>
      <c r="X36" s="1203">
        <v>0.76944444444444449</v>
      </c>
      <c r="Y36" s="1203">
        <v>0.81180555555555556</v>
      </c>
      <c r="Z36" s="1203">
        <v>0.8520833333333333</v>
      </c>
      <c r="AA36" s="716">
        <v>0.89375000000000004</v>
      </c>
    </row>
    <row r="37" spans="1:27" ht="31.5" x14ac:dyDescent="0.5">
      <c r="A37" s="514" t="s">
        <v>27</v>
      </c>
      <c r="B37" s="527">
        <v>6.9444444444444447E-4</v>
      </c>
      <c r="C37" s="137">
        <v>6.9444444444444447E-4</v>
      </c>
      <c r="D37" s="136">
        <v>6.9444444444444447E-4</v>
      </c>
      <c r="E37" s="1698">
        <v>0.69</v>
      </c>
      <c r="F37" s="145">
        <v>0.54100000000000004</v>
      </c>
      <c r="G37" s="145">
        <v>0.69</v>
      </c>
      <c r="H37" s="145"/>
      <c r="I37" s="145"/>
      <c r="J37" s="256">
        <v>0.69</v>
      </c>
      <c r="K37" s="1012" t="s">
        <v>17</v>
      </c>
      <c r="L37" s="1006" t="s">
        <v>17</v>
      </c>
      <c r="M37" s="1203">
        <v>0.34027777777777779</v>
      </c>
      <c r="N37" s="1203">
        <v>0.35555555555555557</v>
      </c>
      <c r="O37" s="1203">
        <v>0.39652777777777776</v>
      </c>
      <c r="P37" s="1203">
        <v>0.43819444444444444</v>
      </c>
      <c r="Q37" s="1203">
        <v>0.47986111111111113</v>
      </c>
      <c r="R37" s="1203">
        <v>0.52152777777777781</v>
      </c>
      <c r="S37" s="1203">
        <v>0.56319444444444444</v>
      </c>
      <c r="T37" s="1203">
        <v>0.60555555555555551</v>
      </c>
      <c r="U37" s="1203">
        <v>0.64652777777777781</v>
      </c>
      <c r="V37" s="1203">
        <v>0.68819444444444444</v>
      </c>
      <c r="W37" s="1203">
        <v>0.72986111111111107</v>
      </c>
      <c r="X37" s="1203">
        <v>0.77083333333333337</v>
      </c>
      <c r="Y37" s="1203">
        <v>0.81319444444444444</v>
      </c>
      <c r="Z37" s="1203">
        <v>0.85347222222222219</v>
      </c>
      <c r="AA37" s="716">
        <v>0.89513888888888893</v>
      </c>
    </row>
    <row r="38" spans="1:27" ht="31.5" x14ac:dyDescent="0.5">
      <c r="A38" s="514" t="s">
        <v>171</v>
      </c>
      <c r="B38" s="527">
        <v>1.3888888888888889E-3</v>
      </c>
      <c r="C38" s="137">
        <v>1.3888888888888889E-3</v>
      </c>
      <c r="D38" s="136">
        <v>1.3888888888888889E-3</v>
      </c>
      <c r="E38" s="1698">
        <v>0.68100000000000005</v>
      </c>
      <c r="F38" s="145">
        <v>0.69</v>
      </c>
      <c r="G38" s="145">
        <v>0.68100000000000005</v>
      </c>
      <c r="H38" s="145">
        <v>0</v>
      </c>
      <c r="I38" s="145">
        <v>0</v>
      </c>
      <c r="J38" s="256">
        <v>0.68100000000000005</v>
      </c>
      <c r="K38" s="715">
        <v>0.28333333333333333</v>
      </c>
      <c r="L38" s="1203">
        <v>0.31458333333333333</v>
      </c>
      <c r="M38" s="1203">
        <v>0.34236111111111112</v>
      </c>
      <c r="N38" s="1203">
        <v>0.3576388888888889</v>
      </c>
      <c r="O38" s="1203">
        <v>0.39861111111111114</v>
      </c>
      <c r="P38" s="1203">
        <v>0.44027777777777777</v>
      </c>
      <c r="Q38" s="1203">
        <v>0.48194444444444445</v>
      </c>
      <c r="R38" s="1203">
        <v>0.52361111111111114</v>
      </c>
      <c r="S38" s="1203">
        <v>0.56527777777777777</v>
      </c>
      <c r="T38" s="1203">
        <v>0.60763888888888884</v>
      </c>
      <c r="U38" s="1203">
        <v>0.64861111111111114</v>
      </c>
      <c r="V38" s="1203">
        <v>0.69027777777777777</v>
      </c>
      <c r="W38" s="1203">
        <v>0.7319444444444444</v>
      </c>
      <c r="X38" s="1203">
        <v>0.7729166666666667</v>
      </c>
      <c r="Y38" s="1203">
        <v>0.81527777777777777</v>
      </c>
      <c r="Z38" s="1203">
        <v>0.85555555555555551</v>
      </c>
      <c r="AA38" s="716">
        <v>0.89652777777777781</v>
      </c>
    </row>
    <row r="39" spans="1:27" ht="31.5" x14ac:dyDescent="0.5">
      <c r="A39" s="514" t="s">
        <v>58</v>
      </c>
      <c r="B39" s="527">
        <v>1.3888888888888889E-3</v>
      </c>
      <c r="C39" s="137">
        <v>1.3888888888888889E-3</v>
      </c>
      <c r="D39" s="136">
        <v>1.3888888888888889E-3</v>
      </c>
      <c r="E39" s="1698">
        <v>0.39200000000000002</v>
      </c>
      <c r="F39" s="145">
        <v>0.68100000000000005</v>
      </c>
      <c r="G39" s="145">
        <v>0.39200000000000002</v>
      </c>
      <c r="H39" s="145">
        <v>0.39200000000000002</v>
      </c>
      <c r="I39" s="145">
        <v>0.39200000000000002</v>
      </c>
      <c r="J39" s="256">
        <v>0.39200000000000002</v>
      </c>
      <c r="K39" s="801">
        <v>0.28402777777777777</v>
      </c>
      <c r="L39" s="967">
        <v>0.31597222222222221</v>
      </c>
      <c r="M39" s="967">
        <v>0.34375</v>
      </c>
      <c r="N39" s="967">
        <v>0.35902777777777778</v>
      </c>
      <c r="O39" s="967">
        <v>0.39930555555555558</v>
      </c>
      <c r="P39" s="967">
        <v>0.44097222222222221</v>
      </c>
      <c r="Q39" s="967">
        <v>0.48333333333333334</v>
      </c>
      <c r="R39" s="967">
        <v>0.52500000000000002</v>
      </c>
      <c r="S39" s="967">
        <v>0.56666666666666665</v>
      </c>
      <c r="T39" s="967">
        <v>0.60902777777777772</v>
      </c>
      <c r="U39" s="967">
        <v>0.65</v>
      </c>
      <c r="V39" s="967">
        <v>0.69097222222222221</v>
      </c>
      <c r="W39" s="967">
        <v>0.73263888888888884</v>
      </c>
      <c r="X39" s="967">
        <v>0.77361111111111114</v>
      </c>
      <c r="Y39" s="967">
        <v>0.81597222222222221</v>
      </c>
      <c r="Z39" s="967">
        <v>0.85624999999999996</v>
      </c>
      <c r="AA39" s="802">
        <v>0.89722222222222225</v>
      </c>
    </row>
    <row r="40" spans="1:27" ht="31.5" x14ac:dyDescent="0.5">
      <c r="A40" s="514" t="s">
        <v>59</v>
      </c>
      <c r="B40" s="527">
        <v>6.9444444444444447E-4</v>
      </c>
      <c r="C40" s="137">
        <v>6.9444444444444447E-4</v>
      </c>
      <c r="D40" s="136">
        <v>6.9444444444444447E-4</v>
      </c>
      <c r="E40" s="1698">
        <v>0.50800000000000001</v>
      </c>
      <c r="F40" s="145">
        <v>0.39200000000000002</v>
      </c>
      <c r="G40" s="145">
        <v>0.50800000000000001</v>
      </c>
      <c r="H40" s="145">
        <v>0.50800000000000001</v>
      </c>
      <c r="I40" s="145">
        <v>0.50800000000000001</v>
      </c>
      <c r="J40" s="256">
        <v>0.50800000000000001</v>
      </c>
      <c r="K40" s="803">
        <v>0.28472222222222221</v>
      </c>
      <c r="L40" s="966">
        <v>0.31666666666666665</v>
      </c>
      <c r="M40" s="966">
        <v>0.34444444444444444</v>
      </c>
      <c r="N40" s="966">
        <v>0.35972222222222222</v>
      </c>
      <c r="O40" s="966">
        <v>0.4</v>
      </c>
      <c r="P40" s="966">
        <v>0.44166666666666665</v>
      </c>
      <c r="Q40" s="966">
        <v>0.48402777777777778</v>
      </c>
      <c r="R40" s="966">
        <v>0.52569444444444446</v>
      </c>
      <c r="S40" s="966">
        <v>0.56736111111111109</v>
      </c>
      <c r="T40" s="966">
        <v>0.60972222222222228</v>
      </c>
      <c r="U40" s="966">
        <v>0.65069444444444446</v>
      </c>
      <c r="V40" s="966">
        <v>0.69166666666666665</v>
      </c>
      <c r="W40" s="966">
        <v>0.73333333333333328</v>
      </c>
      <c r="X40" s="966">
        <v>0.77430555555555558</v>
      </c>
      <c r="Y40" s="966">
        <v>0.81666666666666665</v>
      </c>
      <c r="Z40" s="966">
        <v>0.8569444444444444</v>
      </c>
      <c r="AA40" s="804">
        <v>0.8979166666666667</v>
      </c>
    </row>
    <row r="41" spans="1:27" ht="31.5" x14ac:dyDescent="0.5">
      <c r="A41" s="514" t="s">
        <v>60</v>
      </c>
      <c r="B41" s="527">
        <v>6.9444444444444447E-4</v>
      </c>
      <c r="C41" s="137">
        <v>6.9444444444444447E-4</v>
      </c>
      <c r="D41" s="136">
        <v>6.9444444444444447E-4</v>
      </c>
      <c r="E41" s="1698">
        <v>0.625</v>
      </c>
      <c r="F41" s="145">
        <v>0.50800000000000001</v>
      </c>
      <c r="G41" s="145">
        <v>0.625</v>
      </c>
      <c r="H41" s="145">
        <v>0.50800000000000001</v>
      </c>
      <c r="I41" s="145">
        <v>0.625</v>
      </c>
      <c r="J41" s="256">
        <v>0.625</v>
      </c>
      <c r="K41" s="801">
        <v>0.28611111111111109</v>
      </c>
      <c r="L41" s="967">
        <v>0.31805555555555554</v>
      </c>
      <c r="M41" s="967">
        <v>0.34583333333333333</v>
      </c>
      <c r="N41" s="967">
        <v>0.3611111111111111</v>
      </c>
      <c r="O41" s="967">
        <v>0.40138888888888891</v>
      </c>
      <c r="P41" s="967">
        <v>0.44305555555555554</v>
      </c>
      <c r="Q41" s="967">
        <v>0.48541666666666666</v>
      </c>
      <c r="R41" s="967">
        <v>0.52708333333333335</v>
      </c>
      <c r="S41" s="967">
        <v>0.56874999999999998</v>
      </c>
      <c r="T41" s="967">
        <v>0.61111111111111116</v>
      </c>
      <c r="U41" s="967">
        <v>0.65208333333333335</v>
      </c>
      <c r="V41" s="967">
        <v>0.69305555555555554</v>
      </c>
      <c r="W41" s="967">
        <v>0.73472222222222228</v>
      </c>
      <c r="X41" s="967">
        <v>0.77569444444444446</v>
      </c>
      <c r="Y41" s="967">
        <v>0.81805555555555554</v>
      </c>
      <c r="Z41" s="967">
        <v>0.85833333333333328</v>
      </c>
      <c r="AA41" s="802">
        <v>0.89930555555555558</v>
      </c>
    </row>
    <row r="42" spans="1:27" ht="31.5" x14ac:dyDescent="0.5">
      <c r="A42" s="514" t="s">
        <v>61</v>
      </c>
      <c r="B42" s="527">
        <v>1.3888888888888889E-3</v>
      </c>
      <c r="C42" s="137">
        <v>1.3888888888888889E-3</v>
      </c>
      <c r="D42" s="136">
        <v>1.3888888888888889E-3</v>
      </c>
      <c r="E42" s="1698">
        <v>0.39200000000000002</v>
      </c>
      <c r="F42" s="145">
        <v>0.625</v>
      </c>
      <c r="G42" s="145">
        <v>0.39200000000000002</v>
      </c>
      <c r="H42" s="145">
        <v>0.625</v>
      </c>
      <c r="I42" s="145">
        <v>0.39200000000000002</v>
      </c>
      <c r="J42" s="256">
        <v>0.39200000000000002</v>
      </c>
      <c r="K42" s="803">
        <v>0.28680555555555554</v>
      </c>
      <c r="L42" s="966">
        <v>0.31874999999999998</v>
      </c>
      <c r="M42" s="966">
        <v>0.34652777777777777</v>
      </c>
      <c r="N42" s="966">
        <v>0.36180555555555555</v>
      </c>
      <c r="O42" s="966">
        <v>0.40208333333333335</v>
      </c>
      <c r="P42" s="966">
        <v>0.44374999999999998</v>
      </c>
      <c r="Q42" s="966">
        <v>0.4861111111111111</v>
      </c>
      <c r="R42" s="966">
        <v>0.52777777777777779</v>
      </c>
      <c r="S42" s="966">
        <v>0.56944444444444442</v>
      </c>
      <c r="T42" s="966">
        <v>0.6118055555555556</v>
      </c>
      <c r="U42" s="966">
        <v>0.65277777777777779</v>
      </c>
      <c r="V42" s="966">
        <v>0.69374999999999998</v>
      </c>
      <c r="W42" s="966">
        <v>0.73541666666666672</v>
      </c>
      <c r="X42" s="966">
        <v>0.77638888888888891</v>
      </c>
      <c r="Y42" s="966">
        <v>0.81874999999999998</v>
      </c>
      <c r="Z42" s="966">
        <v>0.85902777777777772</v>
      </c>
      <c r="AA42" s="804">
        <v>0.9</v>
      </c>
    </row>
    <row r="43" spans="1:27" ht="31.5" x14ac:dyDescent="0.5">
      <c r="A43" s="514" t="s">
        <v>62</v>
      </c>
      <c r="B43" s="527">
        <v>6.9444444444444447E-4</v>
      </c>
      <c r="C43" s="137">
        <v>6.9444444444444447E-4</v>
      </c>
      <c r="D43" s="136">
        <v>6.9444444444444447E-4</v>
      </c>
      <c r="E43" s="1698">
        <v>0.40899999999999997</v>
      </c>
      <c r="F43" s="145">
        <v>0.39200000000000002</v>
      </c>
      <c r="G43" s="146">
        <v>0.40899999999999997</v>
      </c>
      <c r="H43" s="145">
        <v>0.39200000000000002</v>
      </c>
      <c r="I43" s="146">
        <v>0.40899999999999997</v>
      </c>
      <c r="J43" s="257">
        <v>0.40899999999999997</v>
      </c>
      <c r="K43" s="801">
        <v>0.28749999999999998</v>
      </c>
      <c r="L43" s="967">
        <v>0.31944444444444442</v>
      </c>
      <c r="M43" s="967">
        <v>0.34791666666666665</v>
      </c>
      <c r="N43" s="967">
        <v>0.36319444444444443</v>
      </c>
      <c r="O43" s="967">
        <v>0.40347222222222223</v>
      </c>
      <c r="P43" s="967">
        <v>0.44513888888888886</v>
      </c>
      <c r="Q43" s="967">
        <v>0.48680555555555555</v>
      </c>
      <c r="R43" s="967">
        <v>0.52847222222222223</v>
      </c>
      <c r="S43" s="967">
        <v>0.57013888888888886</v>
      </c>
      <c r="T43" s="967">
        <v>0.61250000000000004</v>
      </c>
      <c r="U43" s="967">
        <v>0.65347222222222223</v>
      </c>
      <c r="V43" s="967">
        <v>0.69513888888888886</v>
      </c>
      <c r="W43" s="967">
        <v>0.73611111111111116</v>
      </c>
      <c r="X43" s="967">
        <v>0.77777777777777779</v>
      </c>
      <c r="Y43" s="967">
        <v>0.82013888888888886</v>
      </c>
      <c r="Z43" s="967">
        <v>0.86041666666666672</v>
      </c>
      <c r="AA43" s="802">
        <v>0.90138888888888891</v>
      </c>
    </row>
    <row r="44" spans="1:27" ht="31.5" x14ac:dyDescent="0.5">
      <c r="A44" s="514" t="s">
        <v>170</v>
      </c>
      <c r="B44" s="528">
        <v>1.3888888888888889E-3</v>
      </c>
      <c r="C44" s="138">
        <v>1.3888888888888889E-3</v>
      </c>
      <c r="D44" s="139">
        <v>1.3888888888888889E-3</v>
      </c>
      <c r="E44" s="1698">
        <v>0.54</v>
      </c>
      <c r="F44" s="146">
        <v>0.40899999999999997</v>
      </c>
      <c r="G44" s="145">
        <v>0.54</v>
      </c>
      <c r="H44" s="146">
        <v>0.40899999999999997</v>
      </c>
      <c r="I44" s="145">
        <v>0.54</v>
      </c>
      <c r="J44" s="256"/>
      <c r="K44" s="803">
        <v>0.28888888888888886</v>
      </c>
      <c r="L44" s="966">
        <v>0.32083333333333336</v>
      </c>
      <c r="M44" s="966">
        <v>0.34930555555555554</v>
      </c>
      <c r="N44" s="966">
        <v>0.36458333333333331</v>
      </c>
      <c r="O44" s="966">
        <v>0.40486111111111112</v>
      </c>
      <c r="P44" s="966">
        <v>0.4465277777777778</v>
      </c>
      <c r="Q44" s="966">
        <v>0.48819444444444443</v>
      </c>
      <c r="R44" s="966">
        <v>0.52986111111111112</v>
      </c>
      <c r="S44" s="966">
        <v>0.57152777777777775</v>
      </c>
      <c r="T44" s="966">
        <v>0.61388888888888893</v>
      </c>
      <c r="U44" s="966">
        <v>0.65486111111111112</v>
      </c>
      <c r="V44" s="966">
        <v>0.69652777777777775</v>
      </c>
      <c r="W44" s="966">
        <v>0.73819444444444449</v>
      </c>
      <c r="X44" s="966">
        <v>0.77916666666666667</v>
      </c>
      <c r="Y44" s="966">
        <v>0.82152777777777775</v>
      </c>
      <c r="Z44" s="966">
        <v>0.8618055555555556</v>
      </c>
      <c r="AA44" s="1014"/>
    </row>
    <row r="45" spans="1:27" ht="31.5" x14ac:dyDescent="0.5">
      <c r="A45" s="514" t="s">
        <v>169</v>
      </c>
      <c r="B45" s="527">
        <v>1.3888888888888889E-3</v>
      </c>
      <c r="C45" s="137">
        <v>1.3888888888888889E-3</v>
      </c>
      <c r="D45" s="136">
        <v>1.3888888888888889E-3</v>
      </c>
      <c r="E45" s="1698">
        <v>0.44</v>
      </c>
      <c r="F45" s="145">
        <v>0.54</v>
      </c>
      <c r="G45" s="145">
        <v>0.44</v>
      </c>
      <c r="H45" s="145">
        <v>0.54</v>
      </c>
      <c r="I45" s="145">
        <v>0.44</v>
      </c>
      <c r="J45" s="256"/>
      <c r="K45" s="801">
        <v>0.2902777777777778</v>
      </c>
      <c r="L45" s="967">
        <v>0.3215277777777778</v>
      </c>
      <c r="M45" s="967">
        <v>0.35</v>
      </c>
      <c r="N45" s="967">
        <v>0.36527777777777776</v>
      </c>
      <c r="O45" s="967">
        <v>0.40625</v>
      </c>
      <c r="P45" s="967">
        <v>0.44791666666666669</v>
      </c>
      <c r="Q45" s="967">
        <v>0.48958333333333331</v>
      </c>
      <c r="R45" s="967">
        <v>0.53125</v>
      </c>
      <c r="S45" s="967">
        <v>0.57291666666666663</v>
      </c>
      <c r="T45" s="967">
        <v>0.61458333333333337</v>
      </c>
      <c r="U45" s="967">
        <v>0.65625</v>
      </c>
      <c r="V45" s="967">
        <v>0.69791666666666663</v>
      </c>
      <c r="W45" s="967">
        <v>0.73888888888888893</v>
      </c>
      <c r="X45" s="967">
        <v>0.77986111111111112</v>
      </c>
      <c r="Y45" s="967">
        <v>0.82291666666666663</v>
      </c>
      <c r="Z45" s="967">
        <v>0.86250000000000004</v>
      </c>
      <c r="AA45" s="1015"/>
    </row>
    <row r="46" spans="1:27" ht="31.5" x14ac:dyDescent="0.5">
      <c r="A46" s="514" t="s">
        <v>25</v>
      </c>
      <c r="B46" s="527">
        <v>6.9444444444444447E-4</v>
      </c>
      <c r="C46" s="137">
        <v>6.9444444444444447E-4</v>
      </c>
      <c r="D46" s="136">
        <v>6.9444444444444447E-4</v>
      </c>
      <c r="E46" s="1698">
        <v>0.60399999999999998</v>
      </c>
      <c r="F46" s="145">
        <v>0.44</v>
      </c>
      <c r="G46" s="145">
        <v>0.60399999999999998</v>
      </c>
      <c r="H46" s="145">
        <v>0.44</v>
      </c>
      <c r="I46" s="145">
        <v>0.60399999999999998</v>
      </c>
      <c r="J46" s="256"/>
      <c r="K46" s="803">
        <v>0.29166666666666669</v>
      </c>
      <c r="L46" s="966">
        <v>0.32361111111111113</v>
      </c>
      <c r="M46" s="966">
        <v>0.35208333333333336</v>
      </c>
      <c r="N46" s="966">
        <v>0.36736111111111114</v>
      </c>
      <c r="O46" s="966">
        <v>0.40763888888888888</v>
      </c>
      <c r="P46" s="966">
        <v>0.44930555555555557</v>
      </c>
      <c r="Q46" s="966">
        <v>0.4909722222222222</v>
      </c>
      <c r="R46" s="966">
        <v>0.53263888888888888</v>
      </c>
      <c r="S46" s="966">
        <v>0.57430555555555551</v>
      </c>
      <c r="T46" s="966">
        <v>0.6166666666666667</v>
      </c>
      <c r="U46" s="966">
        <v>0.65763888888888888</v>
      </c>
      <c r="V46" s="966">
        <v>0.69930555555555551</v>
      </c>
      <c r="W46" s="966">
        <v>0.74027777777777781</v>
      </c>
      <c r="X46" s="966">
        <v>0.78125</v>
      </c>
      <c r="Y46" s="966">
        <v>0.82430555555555551</v>
      </c>
      <c r="Z46" s="966">
        <v>0.86388888888888893</v>
      </c>
      <c r="AA46" s="1014"/>
    </row>
    <row r="47" spans="1:27" ht="31.5" x14ac:dyDescent="0.5">
      <c r="A47" s="514" t="s">
        <v>24</v>
      </c>
      <c r="B47" s="527">
        <v>2.0833333333333333E-3</v>
      </c>
      <c r="C47" s="137">
        <v>2.0833333333333333E-3</v>
      </c>
      <c r="D47" s="136">
        <v>2.0833333333333333E-3</v>
      </c>
      <c r="E47" s="1698">
        <v>0.35099999999999998</v>
      </c>
      <c r="F47" s="145">
        <v>0.60399999999999998</v>
      </c>
      <c r="G47" s="145">
        <v>0.35099999999999998</v>
      </c>
      <c r="H47" s="145">
        <v>0.60399999999999998</v>
      </c>
      <c r="I47" s="145">
        <v>0.35099999999999998</v>
      </c>
      <c r="J47" s="256"/>
      <c r="K47" s="801">
        <v>0.29236111111111113</v>
      </c>
      <c r="L47" s="967">
        <v>0.32430555555555557</v>
      </c>
      <c r="M47" s="967">
        <v>0.3527777777777778</v>
      </c>
      <c r="N47" s="967">
        <v>0.36805555555555558</v>
      </c>
      <c r="O47" s="967">
        <v>0.40902777777777777</v>
      </c>
      <c r="P47" s="967">
        <v>0.45069444444444445</v>
      </c>
      <c r="Q47" s="967">
        <v>0.49236111111111114</v>
      </c>
      <c r="R47" s="967">
        <v>0.53402777777777777</v>
      </c>
      <c r="S47" s="967">
        <v>0.5756944444444444</v>
      </c>
      <c r="T47" s="967">
        <v>0.61736111111111114</v>
      </c>
      <c r="U47" s="967">
        <v>0.65902777777777777</v>
      </c>
      <c r="V47" s="967">
        <v>0.7006944444444444</v>
      </c>
      <c r="W47" s="967">
        <v>0.74097222222222225</v>
      </c>
      <c r="X47" s="967">
        <v>0.78194444444444444</v>
      </c>
      <c r="Y47" s="967">
        <v>0.8256944444444444</v>
      </c>
      <c r="Z47" s="967">
        <v>0.86458333333333337</v>
      </c>
      <c r="AA47" s="1015"/>
    </row>
    <row r="48" spans="1:27" ht="31.5" x14ac:dyDescent="0.5">
      <c r="A48" s="514" t="s">
        <v>23</v>
      </c>
      <c r="B48" s="527">
        <v>6.9444444444444447E-4</v>
      </c>
      <c r="C48" s="137">
        <v>6.9444444444444447E-4</v>
      </c>
      <c r="D48" s="136">
        <v>6.9444444444444447E-4</v>
      </c>
      <c r="E48" s="1698">
        <v>0.36299999999999999</v>
      </c>
      <c r="F48" s="145">
        <v>0.35099999999999998</v>
      </c>
      <c r="G48" s="145">
        <v>0.36299999999999999</v>
      </c>
      <c r="H48" s="145">
        <v>0.35099999999999998</v>
      </c>
      <c r="I48" s="145">
        <v>0.36299999999999999</v>
      </c>
      <c r="J48" s="256"/>
      <c r="K48" s="803">
        <v>0.29305555555555557</v>
      </c>
      <c r="L48" s="966">
        <v>0.32569444444444445</v>
      </c>
      <c r="M48" s="966">
        <v>0.35347222222222224</v>
      </c>
      <c r="N48" s="966">
        <v>0.36875000000000002</v>
      </c>
      <c r="O48" s="966">
        <v>0.40972222222222221</v>
      </c>
      <c r="P48" s="966">
        <v>0.4513888888888889</v>
      </c>
      <c r="Q48" s="966">
        <v>0.49305555555555558</v>
      </c>
      <c r="R48" s="966">
        <v>0.53472222222222221</v>
      </c>
      <c r="S48" s="966">
        <v>0.57638888888888884</v>
      </c>
      <c r="T48" s="966">
        <v>0.61875000000000002</v>
      </c>
      <c r="U48" s="966">
        <v>0.65972222222222221</v>
      </c>
      <c r="V48" s="966">
        <v>0.70138888888888884</v>
      </c>
      <c r="W48" s="966">
        <v>0.7416666666666667</v>
      </c>
      <c r="X48" s="966">
        <v>0.78263888888888888</v>
      </c>
      <c r="Y48" s="966">
        <v>0.82638888888888884</v>
      </c>
      <c r="Z48" s="966">
        <v>0.86527777777777781</v>
      </c>
      <c r="AA48" s="1014"/>
    </row>
    <row r="49" spans="1:29" ht="31.5" x14ac:dyDescent="0.5">
      <c r="A49" s="514" t="s">
        <v>22</v>
      </c>
      <c r="B49" s="527">
        <v>6.9444444444444447E-4</v>
      </c>
      <c r="C49" s="137">
        <v>6.9444444444444447E-4</v>
      </c>
      <c r="D49" s="136">
        <v>6.9444444444444447E-4</v>
      </c>
      <c r="E49" s="1698">
        <v>0.75</v>
      </c>
      <c r="F49" s="145">
        <v>0.36299999999999999</v>
      </c>
      <c r="G49" s="146">
        <v>0.75</v>
      </c>
      <c r="H49" s="145">
        <v>0.36299999999999999</v>
      </c>
      <c r="I49" s="146">
        <v>0.75</v>
      </c>
      <c r="J49" s="257"/>
      <c r="K49" s="801">
        <v>0.29444444444444445</v>
      </c>
      <c r="L49" s="967">
        <v>0.3263888888888889</v>
      </c>
      <c r="M49" s="967">
        <v>0.35486111111111113</v>
      </c>
      <c r="N49" s="967">
        <v>0.37013888888888891</v>
      </c>
      <c r="O49" s="967">
        <v>0.41041666666666665</v>
      </c>
      <c r="P49" s="967">
        <v>0.45208333333333334</v>
      </c>
      <c r="Q49" s="967">
        <v>0.49375000000000002</v>
      </c>
      <c r="R49" s="967">
        <v>0.53541666666666665</v>
      </c>
      <c r="S49" s="967">
        <v>0.57708333333333328</v>
      </c>
      <c r="T49" s="967">
        <v>0.61944444444444446</v>
      </c>
      <c r="U49" s="967">
        <v>0.66041666666666665</v>
      </c>
      <c r="V49" s="967">
        <v>0.70208333333333328</v>
      </c>
      <c r="W49" s="967">
        <v>0.74305555555555558</v>
      </c>
      <c r="X49" s="967">
        <v>0.78402777777777777</v>
      </c>
      <c r="Y49" s="967">
        <v>0.82708333333333328</v>
      </c>
      <c r="Z49" s="967">
        <v>0.8666666666666667</v>
      </c>
      <c r="AA49" s="1015"/>
    </row>
    <row r="50" spans="1:29" ht="31.5" x14ac:dyDescent="0.5">
      <c r="A50" s="514" t="s">
        <v>36</v>
      </c>
      <c r="B50" s="528">
        <v>6.9444444444444447E-4</v>
      </c>
      <c r="C50" s="138">
        <v>6.9444444444444447E-4</v>
      </c>
      <c r="D50" s="139">
        <v>6.9444444444444447E-4</v>
      </c>
      <c r="E50" s="1698">
        <v>0.313</v>
      </c>
      <c r="F50" s="146">
        <v>0.75</v>
      </c>
      <c r="G50" s="145">
        <v>0.313</v>
      </c>
      <c r="H50" s="146">
        <v>0.75</v>
      </c>
      <c r="I50" s="145">
        <v>0.313</v>
      </c>
      <c r="J50" s="256"/>
      <c r="K50" s="803">
        <v>0.2951388888888889</v>
      </c>
      <c r="L50" s="966">
        <v>0.32708333333333334</v>
      </c>
      <c r="M50" s="966">
        <v>0.35555555555555557</v>
      </c>
      <c r="N50" s="966">
        <v>0.37083333333333335</v>
      </c>
      <c r="O50" s="966">
        <v>0.41111111111111109</v>
      </c>
      <c r="P50" s="966">
        <v>0.45277777777777778</v>
      </c>
      <c r="Q50" s="966">
        <v>0.49444444444444446</v>
      </c>
      <c r="R50" s="966">
        <v>0.53611111111111109</v>
      </c>
      <c r="S50" s="966">
        <v>0.57777777777777772</v>
      </c>
      <c r="T50" s="966">
        <v>0.62013888888888891</v>
      </c>
      <c r="U50" s="966">
        <v>0.66111111111111109</v>
      </c>
      <c r="V50" s="966">
        <v>0.70277777777777772</v>
      </c>
      <c r="W50" s="966">
        <v>0.74375000000000002</v>
      </c>
      <c r="X50" s="966">
        <v>0.78472222222222221</v>
      </c>
      <c r="Y50" s="966">
        <v>0.82777777777777772</v>
      </c>
      <c r="Z50" s="966">
        <v>0.86736111111111114</v>
      </c>
      <c r="AA50" s="1014"/>
    </row>
    <row r="51" spans="1:29" ht="31.5" x14ac:dyDescent="0.5">
      <c r="A51" s="514" t="s">
        <v>37</v>
      </c>
      <c r="B51" s="527">
        <v>6.9444444444444447E-4</v>
      </c>
      <c r="C51" s="137">
        <v>6.9444444444444447E-4</v>
      </c>
      <c r="D51" s="136">
        <v>6.9444444444444447E-4</v>
      </c>
      <c r="E51" s="1698">
        <v>0.433</v>
      </c>
      <c r="F51" s="145">
        <v>0.313</v>
      </c>
      <c r="G51" s="145">
        <v>0.433</v>
      </c>
      <c r="H51" s="145">
        <v>0.313</v>
      </c>
      <c r="I51" s="145">
        <v>0.433</v>
      </c>
      <c r="J51" s="256"/>
      <c r="K51" s="801">
        <v>0.29583333333333334</v>
      </c>
      <c r="L51" s="967">
        <v>0.32847222222222222</v>
      </c>
      <c r="M51" s="967">
        <v>0.35694444444444445</v>
      </c>
      <c r="N51" s="967">
        <v>0.37152777777777779</v>
      </c>
      <c r="O51" s="967">
        <v>0.41249999999999998</v>
      </c>
      <c r="P51" s="967">
        <v>0.45416666666666666</v>
      </c>
      <c r="Q51" s="967">
        <v>0.49583333333333335</v>
      </c>
      <c r="R51" s="967">
        <v>0.53749999999999998</v>
      </c>
      <c r="S51" s="967">
        <v>0.57916666666666672</v>
      </c>
      <c r="T51" s="967">
        <v>0.62152777777777779</v>
      </c>
      <c r="U51" s="967">
        <v>0.66249999999999998</v>
      </c>
      <c r="V51" s="967">
        <v>0.70416666666666672</v>
      </c>
      <c r="W51" s="967">
        <v>0.74444444444444446</v>
      </c>
      <c r="X51" s="967">
        <v>0.78541666666666665</v>
      </c>
      <c r="Y51" s="967">
        <v>0.82916666666666672</v>
      </c>
      <c r="Z51" s="967">
        <v>0.86805555555555558</v>
      </c>
      <c r="AA51" s="1015"/>
    </row>
    <row r="52" spans="1:29" ht="31.5" x14ac:dyDescent="0.5">
      <c r="A52" s="514" t="s">
        <v>168</v>
      </c>
      <c r="B52" s="527">
        <v>6.9444444444444447E-4</v>
      </c>
      <c r="C52" s="137">
        <v>6.9444444444444447E-4</v>
      </c>
      <c r="D52" s="136">
        <v>6.9444444444444447E-4</v>
      </c>
      <c r="E52" s="1698">
        <v>0.54800000000000004</v>
      </c>
      <c r="F52" s="145">
        <v>0.433</v>
      </c>
      <c r="G52" s="145">
        <v>0.54800000000000004</v>
      </c>
      <c r="H52" s="145">
        <v>0.54800000000000004</v>
      </c>
      <c r="I52" s="145">
        <v>0.54800000000000004</v>
      </c>
      <c r="J52" s="256"/>
      <c r="K52" s="803">
        <v>0.29652777777777778</v>
      </c>
      <c r="L52" s="966">
        <v>0.3298611111111111</v>
      </c>
      <c r="M52" s="966">
        <v>0.35833333333333334</v>
      </c>
      <c r="N52" s="966">
        <v>0.37291666666666667</v>
      </c>
      <c r="O52" s="966">
        <v>0.41319444444444442</v>
      </c>
      <c r="P52" s="966">
        <v>0.4548611111111111</v>
      </c>
      <c r="Q52" s="966">
        <v>0.49652777777777779</v>
      </c>
      <c r="R52" s="966">
        <v>0.53819444444444442</v>
      </c>
      <c r="S52" s="966">
        <v>0.57986111111111116</v>
      </c>
      <c r="T52" s="966">
        <v>0.62222222222222223</v>
      </c>
      <c r="U52" s="966">
        <v>0.66319444444444442</v>
      </c>
      <c r="V52" s="966">
        <v>0.70486111111111116</v>
      </c>
      <c r="W52" s="966">
        <v>0.74583333333333335</v>
      </c>
      <c r="X52" s="966">
        <v>0.78680555555555554</v>
      </c>
      <c r="Y52" s="966">
        <v>0.82986111111111116</v>
      </c>
      <c r="Z52" s="966">
        <v>0.86944444444444446</v>
      </c>
      <c r="AA52" s="1014"/>
    </row>
    <row r="53" spans="1:29" ht="31.5" x14ac:dyDescent="0.5">
      <c r="A53" s="514" t="s">
        <v>166</v>
      </c>
      <c r="B53" s="527">
        <v>1.3888888888888889E-3</v>
      </c>
      <c r="C53" s="137">
        <v>1.3888888888888889E-3</v>
      </c>
      <c r="D53" s="136">
        <v>1.3888888888888889E-3</v>
      </c>
      <c r="E53" s="1698"/>
      <c r="F53" s="145">
        <v>0.54800000000000004</v>
      </c>
      <c r="G53" s="145"/>
      <c r="H53" s="145">
        <v>0.98799999999999999</v>
      </c>
      <c r="I53" s="364">
        <v>0.74299999999999999</v>
      </c>
      <c r="J53" s="256"/>
      <c r="K53" s="801">
        <v>0.29930555555555555</v>
      </c>
      <c r="L53" s="1007" t="s">
        <v>17</v>
      </c>
      <c r="M53" s="1007" t="s">
        <v>17</v>
      </c>
      <c r="N53" s="1007" t="s">
        <v>17</v>
      </c>
      <c r="O53" s="1007" t="s">
        <v>17</v>
      </c>
      <c r="P53" s="1006" t="s">
        <v>17</v>
      </c>
      <c r="Q53" s="1007" t="s">
        <v>17</v>
      </c>
      <c r="R53" s="1007" t="s">
        <v>17</v>
      </c>
      <c r="S53" s="1007" t="s">
        <v>17</v>
      </c>
      <c r="T53" s="1007" t="s">
        <v>17</v>
      </c>
      <c r="U53" s="1007" t="s">
        <v>17</v>
      </c>
      <c r="V53" s="1007" t="s">
        <v>17</v>
      </c>
      <c r="W53" s="1007" t="s">
        <v>17</v>
      </c>
      <c r="X53" s="967">
        <v>0.7895833333333333</v>
      </c>
      <c r="Y53" s="1008"/>
      <c r="Z53" s="1008"/>
      <c r="AA53" s="1015"/>
    </row>
    <row r="54" spans="1:29" ht="31.5" x14ac:dyDescent="0.5">
      <c r="A54" s="514" t="s">
        <v>162</v>
      </c>
      <c r="B54" s="529">
        <v>6.9444444444444447E-4</v>
      </c>
      <c r="C54" s="140">
        <v>6.9444444444444447E-4</v>
      </c>
      <c r="D54" s="141">
        <v>6.9444444444444447E-4</v>
      </c>
      <c r="E54" s="1698"/>
      <c r="F54" s="140"/>
      <c r="G54" s="140"/>
      <c r="H54" s="140"/>
      <c r="I54" s="428"/>
      <c r="J54" s="141"/>
      <c r="K54" s="1016" t="s">
        <v>17</v>
      </c>
      <c r="L54" s="966">
        <v>0.33055555555555555</v>
      </c>
      <c r="M54" s="1007" t="s">
        <v>17</v>
      </c>
      <c r="N54" s="1007" t="s">
        <v>17</v>
      </c>
      <c r="O54" s="1007" t="s">
        <v>17</v>
      </c>
      <c r="P54" s="1006" t="s">
        <v>17</v>
      </c>
      <c r="Q54" s="1007" t="s">
        <v>17</v>
      </c>
      <c r="R54" s="1007" t="s">
        <v>17</v>
      </c>
      <c r="S54" s="966">
        <v>0.5805555555555556</v>
      </c>
      <c r="T54" s="1007" t="s">
        <v>17</v>
      </c>
      <c r="U54" s="1007" t="s">
        <v>17</v>
      </c>
      <c r="V54" s="1007" t="s">
        <v>17</v>
      </c>
      <c r="W54" s="1007" t="s">
        <v>17</v>
      </c>
      <c r="X54" s="1007" t="s">
        <v>17</v>
      </c>
      <c r="Y54" s="1007" t="s">
        <v>17</v>
      </c>
      <c r="Z54" s="1007" t="s">
        <v>17</v>
      </c>
      <c r="AA54" s="1017" t="s">
        <v>17</v>
      </c>
    </row>
    <row r="55" spans="1:29" ht="31.5" x14ac:dyDescent="0.5">
      <c r="A55" s="514" t="s">
        <v>173</v>
      </c>
      <c r="B55" s="530"/>
      <c r="C55" s="140">
        <v>6.9444444444444447E-4</v>
      </c>
      <c r="D55" s="143"/>
      <c r="E55" s="1698"/>
      <c r="F55" s="142"/>
      <c r="G55" s="142"/>
      <c r="H55" s="142"/>
      <c r="I55" s="364">
        <v>0.47699999999999998</v>
      </c>
      <c r="J55" s="143"/>
      <c r="K55" s="1018" t="s">
        <v>17</v>
      </c>
      <c r="L55" s="967">
        <v>0.33124999999999999</v>
      </c>
      <c r="M55" s="1007" t="s">
        <v>17</v>
      </c>
      <c r="N55" s="1007" t="s">
        <v>17</v>
      </c>
      <c r="O55" s="1007" t="s">
        <v>17</v>
      </c>
      <c r="P55" s="1006" t="s">
        <v>17</v>
      </c>
      <c r="Q55" s="1007" t="s">
        <v>17</v>
      </c>
      <c r="R55" s="1007" t="s">
        <v>17</v>
      </c>
      <c r="S55" s="1007" t="s">
        <v>17</v>
      </c>
      <c r="T55" s="1007" t="s">
        <v>17</v>
      </c>
      <c r="U55" s="1007" t="s">
        <v>17</v>
      </c>
      <c r="V55" s="1007" t="s">
        <v>17</v>
      </c>
      <c r="W55" s="1007" t="s">
        <v>17</v>
      </c>
      <c r="X55" s="1007" t="s">
        <v>17</v>
      </c>
      <c r="Y55" s="1007" t="s">
        <v>17</v>
      </c>
      <c r="Z55" s="1007" t="s">
        <v>17</v>
      </c>
      <c r="AA55" s="1017" t="s">
        <v>17</v>
      </c>
    </row>
    <row r="56" spans="1:29" ht="31.5" x14ac:dyDescent="0.5">
      <c r="A56" s="514" t="s">
        <v>174</v>
      </c>
      <c r="B56" s="530"/>
      <c r="C56" s="140">
        <v>6.9444444444444447E-4</v>
      </c>
      <c r="D56" s="143"/>
      <c r="E56" s="1698"/>
      <c r="F56" s="142"/>
      <c r="G56" s="142"/>
      <c r="H56" s="142"/>
      <c r="I56" s="364">
        <v>0.14799999999999999</v>
      </c>
      <c r="J56" s="143"/>
      <c r="K56" s="1018" t="s">
        <v>17</v>
      </c>
      <c r="L56" s="966">
        <v>0.33194444444444443</v>
      </c>
      <c r="M56" s="1007" t="s">
        <v>17</v>
      </c>
      <c r="N56" s="1007" t="s">
        <v>17</v>
      </c>
      <c r="O56" s="1007" t="s">
        <v>17</v>
      </c>
      <c r="P56" s="1006" t="s">
        <v>17</v>
      </c>
      <c r="Q56" s="1007" t="s">
        <v>17</v>
      </c>
      <c r="R56" s="1007" t="s">
        <v>17</v>
      </c>
      <c r="S56" s="1007" t="s">
        <v>17</v>
      </c>
      <c r="T56" s="1007" t="s">
        <v>17</v>
      </c>
      <c r="U56" s="1007" t="s">
        <v>17</v>
      </c>
      <c r="V56" s="1007" t="s">
        <v>17</v>
      </c>
      <c r="W56" s="1007" t="s">
        <v>17</v>
      </c>
      <c r="X56" s="1007" t="s">
        <v>17</v>
      </c>
      <c r="Y56" s="1007" t="s">
        <v>17</v>
      </c>
      <c r="Z56" s="1007" t="s">
        <v>17</v>
      </c>
      <c r="AA56" s="1017" t="s">
        <v>17</v>
      </c>
    </row>
    <row r="57" spans="1:29" ht="31.5" x14ac:dyDescent="0.5">
      <c r="A57" s="514" t="s">
        <v>155</v>
      </c>
      <c r="B57" s="530"/>
      <c r="C57" s="140">
        <v>6.9444444444444447E-4</v>
      </c>
      <c r="D57" s="143"/>
      <c r="E57" s="1698"/>
      <c r="F57" s="142"/>
      <c r="G57" s="142"/>
      <c r="H57" s="142"/>
      <c r="I57" s="364">
        <v>0.71099999999999997</v>
      </c>
      <c r="J57" s="143"/>
      <c r="K57" s="1018" t="s">
        <v>17</v>
      </c>
      <c r="L57" s="967">
        <v>0.33263888888888887</v>
      </c>
      <c r="M57" s="1007" t="s">
        <v>17</v>
      </c>
      <c r="N57" s="1007" t="s">
        <v>17</v>
      </c>
      <c r="O57" s="1007" t="s">
        <v>17</v>
      </c>
      <c r="P57" s="1006" t="s">
        <v>17</v>
      </c>
      <c r="Q57" s="1007" t="s">
        <v>17</v>
      </c>
      <c r="R57" s="1007" t="s">
        <v>17</v>
      </c>
      <c r="S57" s="967">
        <v>0.58125000000000004</v>
      </c>
      <c r="T57" s="1007" t="s">
        <v>17</v>
      </c>
      <c r="U57" s="1007" t="s">
        <v>17</v>
      </c>
      <c r="V57" s="1007" t="s">
        <v>17</v>
      </c>
      <c r="W57" s="1007" t="s">
        <v>17</v>
      </c>
      <c r="X57" s="1007" t="s">
        <v>17</v>
      </c>
      <c r="Y57" s="1007" t="s">
        <v>17</v>
      </c>
      <c r="Z57" s="1007" t="s">
        <v>17</v>
      </c>
      <c r="AA57" s="1019" t="s">
        <v>17</v>
      </c>
    </row>
    <row r="58" spans="1:29" ht="31.5" x14ac:dyDescent="0.5">
      <c r="A58" s="514" t="s">
        <v>151</v>
      </c>
      <c r="B58" s="530"/>
      <c r="C58" s="134">
        <v>2.0833333333333333E-3</v>
      </c>
      <c r="D58" s="143"/>
      <c r="E58" s="1698"/>
      <c r="F58" s="142"/>
      <c r="G58" s="142"/>
      <c r="H58" s="142"/>
      <c r="I58" s="364">
        <v>0.35299999999999998</v>
      </c>
      <c r="J58" s="143"/>
      <c r="K58" s="1018" t="s">
        <v>17</v>
      </c>
      <c r="L58" s="966">
        <v>0.33333333333333331</v>
      </c>
      <c r="M58" s="1007" t="s">
        <v>17</v>
      </c>
      <c r="N58" s="1007" t="s">
        <v>17</v>
      </c>
      <c r="O58" s="1007" t="s">
        <v>17</v>
      </c>
      <c r="P58" s="1006" t="s">
        <v>17</v>
      </c>
      <c r="Q58" s="1007" t="s">
        <v>17</v>
      </c>
      <c r="R58" s="1007" t="s">
        <v>17</v>
      </c>
      <c r="S58" s="966">
        <v>0.58194444444444449</v>
      </c>
      <c r="T58" s="1007" t="s">
        <v>17</v>
      </c>
      <c r="U58" s="1007" t="s">
        <v>17</v>
      </c>
      <c r="V58" s="1007" t="s">
        <v>17</v>
      </c>
      <c r="W58" s="1007" t="s">
        <v>17</v>
      </c>
      <c r="X58" s="1007" t="s">
        <v>17</v>
      </c>
      <c r="Y58" s="1007" t="s">
        <v>17</v>
      </c>
      <c r="Z58" s="1007" t="s">
        <v>17</v>
      </c>
      <c r="AA58" s="1017" t="s">
        <v>17</v>
      </c>
    </row>
    <row r="59" spans="1:29" ht="31.5" x14ac:dyDescent="0.5">
      <c r="A59" s="514" t="s">
        <v>147</v>
      </c>
      <c r="B59" s="530"/>
      <c r="C59" s="134">
        <v>1.3888888888888889E-3</v>
      </c>
      <c r="D59" s="143"/>
      <c r="E59" s="1698"/>
      <c r="F59" s="142"/>
      <c r="G59" s="142"/>
      <c r="H59" s="142"/>
      <c r="I59" s="364">
        <v>0.70799999999999996</v>
      </c>
      <c r="J59" s="143"/>
      <c r="K59" s="1018" t="s">
        <v>17</v>
      </c>
      <c r="L59" s="967">
        <v>0.33402777777777776</v>
      </c>
      <c r="M59" s="1007" t="s">
        <v>17</v>
      </c>
      <c r="N59" s="1007" t="s">
        <v>17</v>
      </c>
      <c r="O59" s="1007" t="s">
        <v>17</v>
      </c>
      <c r="P59" s="1006" t="s">
        <v>17</v>
      </c>
      <c r="Q59" s="1007" t="s">
        <v>17</v>
      </c>
      <c r="R59" s="1007" t="s">
        <v>17</v>
      </c>
      <c r="S59" s="967">
        <v>0.58333333333333337</v>
      </c>
      <c r="T59" s="1007" t="s">
        <v>17</v>
      </c>
      <c r="U59" s="1007" t="s">
        <v>17</v>
      </c>
      <c r="V59" s="1007" t="s">
        <v>17</v>
      </c>
      <c r="W59" s="1007" t="s">
        <v>17</v>
      </c>
      <c r="X59" s="1007" t="s">
        <v>17</v>
      </c>
      <c r="Y59" s="1007" t="s">
        <v>17</v>
      </c>
      <c r="Z59" s="1007" t="s">
        <v>17</v>
      </c>
      <c r="AA59" s="1017" t="s">
        <v>17</v>
      </c>
    </row>
    <row r="60" spans="1:29" ht="31.5" x14ac:dyDescent="0.5">
      <c r="A60" s="515" t="s">
        <v>143</v>
      </c>
      <c r="B60" s="531"/>
      <c r="C60" s="121">
        <v>2.0833333333333333E-3</v>
      </c>
      <c r="D60" s="129"/>
      <c r="E60" s="1699"/>
      <c r="F60" s="335"/>
      <c r="G60" s="335"/>
      <c r="H60" s="335"/>
      <c r="I60" s="366">
        <v>0.65600000000000003</v>
      </c>
      <c r="J60" s="129"/>
      <c r="K60" s="1020" t="s">
        <v>17</v>
      </c>
      <c r="L60" s="1021">
        <v>0.33611111111111114</v>
      </c>
      <c r="M60" s="1022" t="s">
        <v>17</v>
      </c>
      <c r="N60" s="1022" t="s">
        <v>17</v>
      </c>
      <c r="O60" s="1022" t="s">
        <v>17</v>
      </c>
      <c r="P60" s="1023" t="s">
        <v>17</v>
      </c>
      <c r="Q60" s="1022" t="s">
        <v>17</v>
      </c>
      <c r="R60" s="1022" t="s">
        <v>17</v>
      </c>
      <c r="S60" s="1021">
        <v>0.5854166666666667</v>
      </c>
      <c r="T60" s="1022" t="s">
        <v>17</v>
      </c>
      <c r="U60" s="1022" t="s">
        <v>17</v>
      </c>
      <c r="V60" s="1022" t="s">
        <v>17</v>
      </c>
      <c r="W60" s="1022" t="s">
        <v>17</v>
      </c>
      <c r="X60" s="1022" t="s">
        <v>17</v>
      </c>
      <c r="Y60" s="1022" t="s">
        <v>17</v>
      </c>
      <c r="Z60" s="1022" t="s">
        <v>17</v>
      </c>
      <c r="AA60" s="1024" t="s">
        <v>17</v>
      </c>
    </row>
    <row r="61" spans="1:29" ht="26.25" x14ac:dyDescent="0.25">
      <c r="A61" s="5"/>
      <c r="B61" s="5"/>
      <c r="C61" s="5"/>
      <c r="D61" s="353" t="s">
        <v>38</v>
      </c>
      <c r="E61" s="1687">
        <v>12.1</v>
      </c>
      <c r="F61" s="479">
        <v>15</v>
      </c>
      <c r="G61" s="479">
        <v>13</v>
      </c>
      <c r="H61" s="479">
        <v>7.7</v>
      </c>
      <c r="I61" s="425">
        <v>10.6</v>
      </c>
      <c r="J61" s="480">
        <v>7.7</v>
      </c>
      <c r="K61" s="1000">
        <f>K53-K38</f>
        <v>1.5972222222222221E-2</v>
      </c>
      <c r="L61" s="1001">
        <f>SUM(L60-L38)</f>
        <v>2.1527777777777812E-2</v>
      </c>
      <c r="M61" s="1001">
        <f>SUM(M52-M27)</f>
        <v>3.1944444444444442E-2</v>
      </c>
      <c r="N61" s="1001">
        <f>N52-N22</f>
        <v>3.3333333333333326E-2</v>
      </c>
      <c r="O61" s="1001">
        <f>SUM(O52-O28)</f>
        <v>2.7083333333333293E-2</v>
      </c>
      <c r="P61" s="1001">
        <f t="shared" ref="P61:R61" si="0">SUM(P52-P28)</f>
        <v>2.7083333333333348E-2</v>
      </c>
      <c r="Q61" s="1001">
        <f t="shared" si="0"/>
        <v>2.7083333333333348E-2</v>
      </c>
      <c r="R61" s="1001">
        <f t="shared" si="0"/>
        <v>2.7083333333333348E-2</v>
      </c>
      <c r="S61" s="1002">
        <f>SUM(S60-S28)</f>
        <v>3.2638888888888884E-2</v>
      </c>
      <c r="T61" s="1003">
        <f>T52-T22</f>
        <v>3.2638888888888884E-2</v>
      </c>
      <c r="U61" s="1002">
        <f>U52-U28</f>
        <v>2.7083333333333348E-2</v>
      </c>
      <c r="V61" s="1002">
        <f t="shared" ref="V61:Z61" si="1">V52-V28</f>
        <v>2.7083333333333348E-2</v>
      </c>
      <c r="W61" s="1002">
        <f t="shared" si="1"/>
        <v>2.6388888888888906E-2</v>
      </c>
      <c r="X61" s="1002">
        <f t="shared" si="1"/>
        <v>2.5694444444444464E-2</v>
      </c>
      <c r="Y61" s="1002">
        <f t="shared" si="1"/>
        <v>2.7083333333333348E-2</v>
      </c>
      <c r="Z61" s="1002">
        <f t="shared" si="1"/>
        <v>2.5000000000000022E-2</v>
      </c>
      <c r="AA61" s="1004">
        <f>SUM(AA43-AA28)</f>
        <v>1.5277777777777835E-2</v>
      </c>
    </row>
    <row r="62" spans="1:29" ht="15.75" x14ac:dyDescent="0.25">
      <c r="A62" s="5"/>
      <c r="B62" s="5"/>
      <c r="C62" s="5"/>
      <c r="D62" s="5"/>
      <c r="E62" s="8"/>
      <c r="F62" s="8"/>
      <c r="G62" s="8"/>
      <c r="H62" s="8"/>
      <c r="I62" s="8"/>
      <c r="J62" s="8"/>
      <c r="K62" s="272"/>
      <c r="L62" s="273"/>
      <c r="M62" s="273"/>
      <c r="N62" s="273"/>
      <c r="O62" s="273"/>
      <c r="P62" s="272"/>
      <c r="Q62" s="273"/>
      <c r="R62" s="273"/>
      <c r="S62" s="272"/>
      <c r="T62" s="274"/>
      <c r="U62" s="272"/>
      <c r="V62" s="273"/>
      <c r="W62" s="272"/>
      <c r="X62" s="272"/>
      <c r="Y62" s="272"/>
      <c r="Z62" s="272"/>
      <c r="AA62" s="272"/>
    </row>
    <row r="63" spans="1:29" ht="21" x14ac:dyDescent="0.35">
      <c r="A63" s="5"/>
      <c r="B63" s="5"/>
      <c r="C63" s="5"/>
      <c r="D63" s="5"/>
      <c r="E63" s="8"/>
      <c r="F63" s="8"/>
      <c r="G63" s="8"/>
      <c r="H63" s="8"/>
      <c r="I63" s="8"/>
      <c r="J63" s="8"/>
      <c r="K63" s="418">
        <v>7.7</v>
      </c>
      <c r="L63" s="418">
        <v>10.6</v>
      </c>
      <c r="M63" s="418">
        <v>13</v>
      </c>
      <c r="N63" s="418">
        <v>15</v>
      </c>
      <c r="O63" s="388">
        <v>12.1</v>
      </c>
      <c r="P63" s="388">
        <v>12.1</v>
      </c>
      <c r="Q63" s="388">
        <v>12.1</v>
      </c>
      <c r="R63" s="388">
        <v>12.1</v>
      </c>
      <c r="S63" s="388">
        <v>15</v>
      </c>
      <c r="T63" s="388">
        <v>15</v>
      </c>
      <c r="U63" s="388">
        <v>12.1</v>
      </c>
      <c r="V63" s="388">
        <v>12.1</v>
      </c>
      <c r="W63" s="388">
        <v>12.1</v>
      </c>
      <c r="X63" s="418">
        <v>13</v>
      </c>
      <c r="Y63" s="388">
        <v>12.1</v>
      </c>
      <c r="Z63" s="388">
        <v>12.1</v>
      </c>
      <c r="AA63" s="418">
        <v>7.7</v>
      </c>
      <c r="AB63" s="421">
        <f>SUM(K63:AA63)</f>
        <v>205.89999999999995</v>
      </c>
      <c r="AC63" s="327"/>
    </row>
    <row r="64" spans="1:29" ht="24" x14ac:dyDescent="0.4">
      <c r="A64" s="5"/>
      <c r="B64" s="5"/>
      <c r="C64" s="5"/>
      <c r="D64" s="5"/>
      <c r="E64" s="8"/>
      <c r="F64" s="8"/>
      <c r="G64" s="8"/>
      <c r="H64" s="8"/>
      <c r="I64" s="8"/>
      <c r="J64" s="8"/>
      <c r="K64" s="414"/>
      <c r="L64" s="414"/>
      <c r="M64" s="414"/>
      <c r="N64" s="414"/>
      <c r="O64" s="414"/>
      <c r="P64" s="414"/>
      <c r="Q64" s="414"/>
      <c r="R64" s="415"/>
      <c r="S64" s="414"/>
      <c r="T64" s="416"/>
      <c r="U64" s="414"/>
      <c r="V64" s="414"/>
      <c r="W64" s="414"/>
      <c r="X64" s="414"/>
      <c r="Y64" s="414"/>
      <c r="Z64" s="414"/>
      <c r="AA64" s="414"/>
      <c r="AB64" s="417"/>
      <c r="AC64" s="417"/>
    </row>
    <row r="65" spans="1:27" ht="15.75" x14ac:dyDescent="0.25">
      <c r="A65" s="5"/>
      <c r="B65" s="5"/>
      <c r="C65" s="5"/>
      <c r="D65" s="5"/>
      <c r="E65" s="8"/>
      <c r="F65" s="8"/>
      <c r="G65" s="8"/>
      <c r="H65" s="8"/>
      <c r="I65" s="8"/>
      <c r="J65" s="8"/>
      <c r="K65" s="254"/>
      <c r="L65" s="270"/>
      <c r="M65" s="270"/>
      <c r="N65" s="270"/>
      <c r="O65" s="270"/>
      <c r="P65" s="254"/>
      <c r="Q65" s="270"/>
      <c r="R65" s="270"/>
      <c r="S65" s="254"/>
      <c r="T65" s="271"/>
      <c r="U65" s="254"/>
      <c r="V65" s="270"/>
      <c r="W65" s="254"/>
      <c r="X65" s="254"/>
      <c r="Y65" s="254"/>
      <c r="Z65" s="254"/>
      <c r="AA65" s="254"/>
    </row>
    <row r="66" spans="1:27" ht="15.75" x14ac:dyDescent="0.25">
      <c r="A66" s="5"/>
      <c r="B66" s="5"/>
      <c r="C66" s="5"/>
      <c r="D66" s="5"/>
      <c r="E66" s="8"/>
      <c r="F66" s="8"/>
      <c r="G66" s="8"/>
      <c r="H66" s="8"/>
      <c r="I66" s="8"/>
      <c r="J66" s="8"/>
      <c r="K66" s="8"/>
      <c r="L66" s="270"/>
      <c r="M66" s="270"/>
      <c r="N66" s="270"/>
      <c r="O66" s="270"/>
      <c r="P66" s="254"/>
      <c r="Q66" s="270"/>
      <c r="R66" s="270"/>
      <c r="S66" s="254"/>
      <c r="T66" s="271"/>
      <c r="U66" s="254"/>
      <c r="V66" s="270"/>
      <c r="W66" s="254"/>
      <c r="X66" s="254"/>
      <c r="Y66" s="254"/>
      <c r="Z66" s="254"/>
      <c r="AA66" s="254"/>
    </row>
    <row r="67" spans="1:27" ht="15.75" x14ac:dyDescent="0.25">
      <c r="A67" s="5"/>
      <c r="B67" s="5"/>
      <c r="C67" s="5"/>
      <c r="D67" s="5"/>
      <c r="E67" s="8"/>
      <c r="F67" s="8"/>
      <c r="G67" s="8"/>
      <c r="H67" s="8"/>
      <c r="I67" s="8"/>
      <c r="J67" s="8"/>
      <c r="K67" s="254"/>
      <c r="L67" s="270"/>
      <c r="M67" s="270"/>
      <c r="N67" s="270"/>
      <c r="O67" s="270"/>
      <c r="P67" s="254"/>
      <c r="Q67" s="270"/>
      <c r="R67" s="270"/>
      <c r="S67" s="254"/>
      <c r="T67" s="271"/>
      <c r="U67" s="254"/>
      <c r="V67" s="270"/>
      <c r="W67" s="254"/>
      <c r="X67" s="254"/>
      <c r="Y67" s="254"/>
      <c r="Z67" s="254"/>
      <c r="AA67" s="254"/>
    </row>
    <row r="68" spans="1:27" ht="15.75" x14ac:dyDescent="0.25">
      <c r="A68" s="5"/>
      <c r="B68" s="5"/>
      <c r="C68" s="5"/>
      <c r="D68" s="5"/>
      <c r="E68" s="8"/>
      <c r="F68" s="8"/>
      <c r="G68" s="8"/>
      <c r="H68" s="8"/>
      <c r="I68" s="8"/>
      <c r="J68" s="8"/>
      <c r="K68" s="254"/>
      <c r="L68" s="270"/>
      <c r="M68" s="270"/>
      <c r="N68" s="270"/>
      <c r="O68" s="270"/>
      <c r="P68" s="254"/>
      <c r="Q68" s="270"/>
      <c r="R68" s="270"/>
      <c r="S68" s="254"/>
      <c r="T68" s="271"/>
      <c r="U68" s="254"/>
      <c r="V68" s="270"/>
      <c r="W68" s="254"/>
      <c r="X68" s="254"/>
      <c r="Y68" s="254"/>
      <c r="Z68" s="254"/>
      <c r="AA68" s="254"/>
    </row>
    <row r="69" spans="1:27" ht="15.75" x14ac:dyDescent="0.25">
      <c r="A69" s="5"/>
      <c r="B69" s="5"/>
      <c r="C69" s="5"/>
      <c r="D69" s="5"/>
      <c r="E69" s="8"/>
      <c r="F69" s="8"/>
      <c r="G69" s="8"/>
      <c r="H69" s="8"/>
      <c r="I69" s="8"/>
      <c r="J69" s="8"/>
      <c r="K69" s="254"/>
      <c r="L69" s="270"/>
      <c r="M69" s="270"/>
      <c r="N69" s="270"/>
      <c r="O69" s="270"/>
      <c r="P69" s="254"/>
      <c r="Q69" s="270"/>
      <c r="R69" s="270"/>
      <c r="S69" s="254"/>
      <c r="T69" s="271"/>
      <c r="U69" s="254"/>
      <c r="V69" s="270"/>
      <c r="W69" s="254"/>
      <c r="X69" s="254"/>
      <c r="Y69" s="254"/>
      <c r="Z69" s="254"/>
      <c r="AA69" s="254"/>
    </row>
    <row r="70" spans="1:27" ht="15.75" x14ac:dyDescent="0.25">
      <c r="A70" s="5"/>
      <c r="B70" s="5"/>
      <c r="C70" s="5"/>
      <c r="D70" s="5"/>
      <c r="E70" s="8"/>
      <c r="F70" s="8"/>
      <c r="G70" s="8"/>
      <c r="H70" s="8"/>
      <c r="I70" s="8"/>
      <c r="J70" s="8"/>
      <c r="K70" s="254"/>
      <c r="L70" s="270"/>
      <c r="M70" s="270"/>
      <c r="N70" s="270"/>
      <c r="O70" s="270"/>
      <c r="P70" s="254"/>
      <c r="Q70" s="270"/>
      <c r="R70" s="270"/>
      <c r="S70" s="254"/>
      <c r="T70" s="271"/>
      <c r="U70" s="254"/>
      <c r="V70" s="270"/>
      <c r="W70" s="254"/>
      <c r="X70" s="254"/>
      <c r="Y70" s="254"/>
      <c r="Z70" s="254"/>
      <c r="AA70" s="254"/>
    </row>
    <row r="71" spans="1:27" ht="15.75" x14ac:dyDescent="0.25">
      <c r="A71" s="5"/>
      <c r="B71" s="5"/>
      <c r="C71" s="5"/>
      <c r="D71" s="5"/>
      <c r="E71" s="8"/>
      <c r="F71" s="8"/>
      <c r="G71" s="8"/>
      <c r="H71" s="8"/>
      <c r="I71" s="8"/>
      <c r="J71" s="8"/>
      <c r="K71" s="254"/>
      <c r="L71" s="270"/>
      <c r="M71" s="270"/>
      <c r="N71" s="270"/>
      <c r="O71" s="270"/>
      <c r="P71" s="254"/>
      <c r="Q71" s="270"/>
      <c r="R71" s="270"/>
      <c r="S71" s="254"/>
      <c r="T71" s="271"/>
      <c r="U71" s="254"/>
      <c r="V71" s="270"/>
      <c r="W71" s="254"/>
      <c r="X71" s="254"/>
      <c r="Y71" s="254"/>
      <c r="Z71" s="254"/>
      <c r="AA71" s="254"/>
    </row>
    <row r="75" spans="1:27" ht="18.75" x14ac:dyDescent="0.3">
      <c r="A75" s="182" t="s">
        <v>39</v>
      </c>
      <c r="B75" s="182"/>
      <c r="C75" s="182"/>
      <c r="D75" s="182"/>
      <c r="E75" s="62"/>
      <c r="F75" s="182"/>
      <c r="G75" s="182"/>
      <c r="H75" s="182"/>
      <c r="I75" s="182"/>
      <c r="J75" s="182"/>
      <c r="K75" s="49"/>
      <c r="M75" s="49"/>
      <c r="N75" s="30"/>
      <c r="Y75" s="197" t="s">
        <v>40</v>
      </c>
    </row>
    <row r="76" spans="1:27" ht="18.75" x14ac:dyDescent="0.3">
      <c r="A76" s="30" t="s">
        <v>41</v>
      </c>
      <c r="B76" s="182"/>
      <c r="C76" s="182"/>
      <c r="D76" s="182"/>
      <c r="E76" s="62"/>
      <c r="F76" s="182"/>
      <c r="G76" s="182"/>
      <c r="H76" s="182"/>
      <c r="I76" s="182"/>
      <c r="J76" s="182"/>
      <c r="K76" s="49"/>
      <c r="M76" s="49"/>
      <c r="N76" s="30"/>
      <c r="Y76" s="198" t="s">
        <v>42</v>
      </c>
    </row>
    <row r="77" spans="1:27" ht="18.75" x14ac:dyDescent="0.3">
      <c r="A77" s="30" t="s">
        <v>43</v>
      </c>
      <c r="Y77" s="198" t="s">
        <v>44</v>
      </c>
    </row>
    <row r="78" spans="1:27" ht="18.75" x14ac:dyDescent="0.3">
      <c r="A78" s="30" t="s">
        <v>45</v>
      </c>
      <c r="Y78" s="199" t="s">
        <v>46</v>
      </c>
    </row>
  </sheetData>
  <mergeCells count="3">
    <mergeCell ref="A10:S10"/>
    <mergeCell ref="A12:V12"/>
    <mergeCell ref="A14:T14"/>
  </mergeCells>
  <pageMargins left="0.7" right="0.7" top="0.75" bottom="0.75" header="0.3" footer="0.3"/>
  <pageSetup paperSize="9" scale="2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AM92"/>
  <sheetViews>
    <sheetView zoomScale="40" zoomScaleNormal="40" zoomScaleSheetLayoutView="55" workbookViewId="0">
      <selection activeCell="X41" sqref="X41"/>
    </sheetView>
  </sheetViews>
  <sheetFormatPr defaultRowHeight="15" x14ac:dyDescent="0.25"/>
  <cols>
    <col min="1" max="1" width="44.140625" customWidth="1"/>
    <col min="5" max="5" width="13.5703125" customWidth="1"/>
    <col min="6" max="7" width="6" customWidth="1"/>
    <col min="8" max="8" width="11.140625" customWidth="1"/>
    <col min="9" max="9" width="15.7109375" customWidth="1"/>
    <col min="10" max="10" width="7.140625" customWidth="1"/>
    <col min="11" max="11" width="8.5703125" customWidth="1"/>
    <col min="12" max="12" width="12.7109375" customWidth="1"/>
    <col min="13" max="13" width="11.7109375" customWidth="1"/>
    <col min="14" max="14" width="11.85546875" customWidth="1"/>
    <col min="15" max="15" width="13.7109375" customWidth="1"/>
    <col min="16" max="16" width="12.42578125" customWidth="1"/>
    <col min="17" max="17" width="14.7109375" customWidth="1"/>
    <col min="18" max="18" width="11.85546875" customWidth="1"/>
    <col min="19" max="19" width="14" customWidth="1"/>
    <col min="20" max="20" width="11.5703125" customWidth="1"/>
    <col min="21" max="21" width="11.42578125" customWidth="1"/>
    <col min="22" max="22" width="11.28515625" customWidth="1"/>
    <col min="23" max="23" width="12.28515625" customWidth="1"/>
    <col min="24" max="24" width="11.42578125" customWidth="1"/>
    <col min="25" max="25" width="12.28515625" customWidth="1"/>
    <col min="26" max="26" width="12" customWidth="1"/>
    <col min="27" max="27" width="15.28515625" customWidth="1"/>
    <col min="28" max="28" width="12.85546875" customWidth="1"/>
    <col min="29" max="29" width="12.28515625" customWidth="1"/>
    <col min="30" max="30" width="11.42578125" customWidth="1"/>
    <col min="31" max="31" width="12.7109375" customWidth="1"/>
    <col min="32" max="32" width="13.7109375" customWidth="1"/>
    <col min="33" max="33" width="12.42578125" customWidth="1"/>
    <col min="34" max="34" width="11.28515625" customWidth="1"/>
    <col min="35" max="35" width="11.85546875" customWidth="1"/>
    <col min="36" max="36" width="12.7109375" customWidth="1"/>
    <col min="37" max="37" width="15.140625" customWidth="1"/>
    <col min="39" max="39" width="16.28515625" customWidth="1"/>
  </cols>
  <sheetData>
    <row r="1" spans="1:36" ht="21" x14ac:dyDescent="0.35">
      <c r="A1" s="1607" t="s">
        <v>0</v>
      </c>
      <c r="B1" s="1633"/>
      <c r="C1" s="1607"/>
      <c r="D1" s="1607"/>
      <c r="E1" s="1636"/>
      <c r="F1" s="1636"/>
      <c r="G1" s="1637"/>
      <c r="H1" s="1607"/>
      <c r="I1" s="1607"/>
      <c r="J1" s="1607"/>
      <c r="K1" s="1607"/>
      <c r="L1" s="1607"/>
      <c r="M1" s="1607"/>
      <c r="N1" s="1614"/>
      <c r="O1" s="1614"/>
      <c r="P1" s="1614"/>
      <c r="Q1" s="1614"/>
      <c r="R1" s="1614"/>
      <c r="S1" s="31"/>
      <c r="T1" s="31"/>
      <c r="U1" s="31"/>
      <c r="AG1" s="31"/>
      <c r="AH1" s="31"/>
      <c r="AJ1" s="32" t="s">
        <v>1</v>
      </c>
    </row>
    <row r="2" spans="1:36" ht="21" x14ac:dyDescent="0.35">
      <c r="A2" s="1607" t="s">
        <v>2</v>
      </c>
      <c r="B2" s="1633"/>
      <c r="C2" s="1607"/>
      <c r="D2" s="1607"/>
      <c r="E2" s="1636"/>
      <c r="F2" s="1636"/>
      <c r="G2" s="1637"/>
      <c r="H2" s="1607"/>
      <c r="I2" s="1607"/>
      <c r="J2" s="1607"/>
      <c r="K2" s="1607"/>
      <c r="L2" s="1607"/>
      <c r="M2" s="1607"/>
      <c r="N2" s="1614"/>
      <c r="O2" s="1614"/>
      <c r="P2" s="1614"/>
      <c r="Q2" s="1614"/>
      <c r="R2" s="1614"/>
      <c r="S2" s="31"/>
      <c r="T2" s="31"/>
      <c r="U2" s="31"/>
      <c r="AG2" s="31"/>
      <c r="AH2" s="31"/>
      <c r="AJ2" s="33" t="s">
        <v>3</v>
      </c>
    </row>
    <row r="3" spans="1:36" ht="21" x14ac:dyDescent="0.35">
      <c r="A3" s="1607" t="s">
        <v>4</v>
      </c>
      <c r="B3" s="1633"/>
      <c r="C3" s="1607"/>
      <c r="D3" s="1607"/>
      <c r="E3" s="1636"/>
      <c r="F3" s="1636"/>
      <c r="G3" s="1637"/>
      <c r="H3" s="1607"/>
      <c r="I3" s="1607"/>
      <c r="J3" s="1607"/>
      <c r="K3" s="1607"/>
      <c r="L3" s="1607"/>
      <c r="M3" s="1607"/>
      <c r="N3" s="1614"/>
      <c r="O3" s="1614"/>
      <c r="P3" s="1614"/>
      <c r="Q3" s="1614"/>
      <c r="R3" s="1614"/>
      <c r="S3" s="31"/>
      <c r="T3" s="31"/>
      <c r="U3" s="31"/>
      <c r="AG3" s="31"/>
      <c r="AJ3" s="34" t="s">
        <v>5</v>
      </c>
    </row>
    <row r="4" spans="1:36" ht="21" x14ac:dyDescent="0.35">
      <c r="A4" s="1607"/>
      <c r="B4" s="1633"/>
      <c r="C4" s="1607"/>
      <c r="D4" s="1607"/>
      <c r="E4" s="1636"/>
      <c r="F4" s="1636"/>
      <c r="G4" s="1637"/>
      <c r="H4" s="1607"/>
      <c r="I4" s="1607"/>
      <c r="J4" s="1607"/>
      <c r="K4" s="1607"/>
      <c r="L4" s="1607"/>
      <c r="M4" s="1607"/>
      <c r="N4" s="1614"/>
      <c r="O4" s="1614"/>
      <c r="P4" s="1614"/>
      <c r="Q4" s="1614"/>
      <c r="R4" s="1614"/>
      <c r="S4" s="31"/>
      <c r="T4" s="31"/>
      <c r="U4" s="31"/>
      <c r="AG4" s="31"/>
      <c r="AH4" s="31"/>
      <c r="AI4" s="30"/>
      <c r="AJ4" s="32" t="s">
        <v>6</v>
      </c>
    </row>
    <row r="5" spans="1:36" ht="21" x14ac:dyDescent="0.35">
      <c r="A5" s="1607"/>
      <c r="B5" s="1633"/>
      <c r="C5" s="1607"/>
      <c r="D5" s="1607"/>
      <c r="E5" s="1636"/>
      <c r="F5" s="1636"/>
      <c r="G5" s="1637"/>
      <c r="H5" s="1607"/>
      <c r="I5" s="1607"/>
      <c r="J5" s="1607"/>
      <c r="K5" s="1607"/>
      <c r="L5" s="1607"/>
      <c r="M5" s="1607"/>
      <c r="N5" s="1614"/>
      <c r="O5" s="1614"/>
      <c r="P5" s="1614"/>
      <c r="Q5" s="1614"/>
      <c r="R5" s="1614"/>
      <c r="S5" s="31"/>
      <c r="T5" s="31"/>
      <c r="U5" s="31"/>
      <c r="AG5" s="31"/>
      <c r="AH5" s="75"/>
      <c r="AI5" s="30"/>
      <c r="AJ5" s="34" t="s">
        <v>65</v>
      </c>
    </row>
    <row r="6" spans="1:36" ht="21" x14ac:dyDescent="0.35">
      <c r="A6" s="1607"/>
      <c r="B6" s="1633"/>
      <c r="C6" s="1607"/>
      <c r="D6" s="1607"/>
      <c r="E6" s="1636"/>
      <c r="F6" s="1636"/>
      <c r="G6" s="1637"/>
      <c r="H6" s="1607"/>
      <c r="I6" s="1607"/>
      <c r="J6" s="1607"/>
      <c r="K6" s="1607"/>
      <c r="L6" s="1607"/>
      <c r="M6" s="1607"/>
      <c r="N6" s="1614"/>
      <c r="O6" s="1614"/>
      <c r="P6" s="1614"/>
      <c r="Q6" s="1614"/>
      <c r="R6" s="1614"/>
      <c r="S6" s="31"/>
      <c r="T6" s="31"/>
      <c r="U6" s="31"/>
      <c r="AG6" s="31"/>
      <c r="AH6" s="49"/>
      <c r="AI6" s="30"/>
      <c r="AJ6" s="35" t="s">
        <v>8</v>
      </c>
    </row>
    <row r="8" spans="1:36" ht="30.75" x14ac:dyDescent="0.4">
      <c r="A8" s="1585" t="s">
        <v>176</v>
      </c>
      <c r="B8" s="1585"/>
      <c r="C8" s="1585"/>
      <c r="D8" s="1585"/>
      <c r="E8" s="1585"/>
      <c r="F8" s="1585"/>
      <c r="G8" s="1585"/>
      <c r="H8" s="1585"/>
      <c r="I8" s="1585"/>
      <c r="J8" s="1585"/>
      <c r="K8" s="1585"/>
      <c r="L8" s="1585"/>
      <c r="M8" s="1585"/>
      <c r="N8" s="1585"/>
      <c r="O8" s="1585"/>
      <c r="P8" s="1585"/>
      <c r="Q8" s="1585"/>
      <c r="R8" s="1585"/>
      <c r="S8" s="1585"/>
      <c r="T8" s="1585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</row>
    <row r="9" spans="1:36" ht="15.75" x14ac:dyDescent="0.25">
      <c r="B9" s="203"/>
      <c r="C9" s="203"/>
      <c r="D9" s="203"/>
      <c r="E9" s="203"/>
      <c r="F9" s="203"/>
      <c r="G9" s="487"/>
      <c r="H9" s="487"/>
      <c r="I9" s="487"/>
      <c r="J9" s="487"/>
      <c r="K9" s="488"/>
      <c r="L9" s="489"/>
      <c r="M9" s="489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  <c r="AA9" s="489"/>
      <c r="AB9" s="489"/>
      <c r="AC9" s="489"/>
      <c r="AD9" s="489"/>
      <c r="AE9" s="203"/>
      <c r="AF9" s="203"/>
      <c r="AG9" s="203"/>
      <c r="AH9" s="203"/>
      <c r="AI9" s="203"/>
      <c r="AJ9" s="203"/>
    </row>
    <row r="10" spans="1:36" ht="30.75" x14ac:dyDescent="0.25">
      <c r="A10" s="1489" t="s">
        <v>177</v>
      </c>
      <c r="B10" s="1489"/>
      <c r="C10" s="1489"/>
      <c r="D10" s="1489"/>
      <c r="E10" s="1489"/>
      <c r="F10" s="1489"/>
      <c r="G10" s="1489"/>
      <c r="H10" s="1489"/>
      <c r="I10" s="1489"/>
      <c r="J10" s="1489"/>
      <c r="K10" s="1489"/>
      <c r="L10" s="1489"/>
      <c r="M10" s="1489"/>
      <c r="N10" s="1489"/>
      <c r="O10" s="1489"/>
      <c r="P10" s="1489"/>
      <c r="Q10" s="1489"/>
      <c r="R10" s="1489"/>
      <c r="S10" s="1489"/>
      <c r="T10" s="1489"/>
      <c r="U10" s="1489"/>
      <c r="V10" s="1489"/>
      <c r="W10" s="1489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</row>
    <row r="11" spans="1:36" ht="15.75" x14ac:dyDescent="0.25">
      <c r="B11" s="203"/>
      <c r="C11" s="203"/>
      <c r="D11" s="203"/>
      <c r="E11" s="203"/>
      <c r="F11" s="203"/>
      <c r="G11" s="490"/>
      <c r="H11" s="490"/>
      <c r="I11" s="490"/>
      <c r="J11" s="490"/>
      <c r="K11" s="491"/>
      <c r="L11" s="492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493"/>
      <c r="AC11" s="492"/>
      <c r="AD11" s="492"/>
      <c r="AE11" s="203"/>
      <c r="AF11" s="203"/>
      <c r="AG11" s="203"/>
      <c r="AH11" s="203"/>
      <c r="AI11" s="203"/>
      <c r="AJ11" s="203"/>
    </row>
    <row r="12" spans="1:36" ht="27" x14ac:dyDescent="0.35">
      <c r="A12" s="1498" t="s">
        <v>12</v>
      </c>
      <c r="B12" s="1498"/>
      <c r="C12" s="1498"/>
      <c r="D12" s="1498"/>
      <c r="E12" s="1498"/>
      <c r="F12" s="1498"/>
      <c r="G12" s="1498"/>
      <c r="H12" s="1498"/>
      <c r="I12" s="1498"/>
      <c r="J12" s="1498"/>
      <c r="K12" s="1498"/>
      <c r="L12" s="1498"/>
      <c r="M12" s="1498"/>
      <c r="N12" s="1498"/>
      <c r="O12" s="1498"/>
      <c r="P12" s="1498"/>
      <c r="Q12" s="1498"/>
      <c r="R12" s="1498"/>
      <c r="S12" s="1498"/>
      <c r="T12" s="1498"/>
      <c r="U12" s="670"/>
      <c r="V12" s="670"/>
      <c r="W12" s="670"/>
      <c r="X12" s="670"/>
      <c r="Y12" s="670"/>
      <c r="Z12" s="670"/>
      <c r="AA12" s="670"/>
      <c r="AB12" s="670"/>
      <c r="AC12" s="670"/>
      <c r="AD12" s="670"/>
      <c r="AE12" s="670"/>
      <c r="AF12" s="670"/>
      <c r="AG12" s="670"/>
      <c r="AH12" s="670"/>
      <c r="AI12" s="670"/>
      <c r="AJ12" s="670"/>
    </row>
    <row r="13" spans="1:36" ht="24" x14ac:dyDescent="0.4">
      <c r="A13" s="44" t="s">
        <v>11</v>
      </c>
      <c r="B13" s="53"/>
      <c r="C13" s="53"/>
      <c r="D13" s="91"/>
      <c r="E13" s="119"/>
      <c r="G13" s="11"/>
      <c r="H13" s="11"/>
      <c r="I13" s="11"/>
      <c r="J13" s="11"/>
      <c r="K13" s="9"/>
      <c r="L13" s="17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17"/>
      <c r="AD13" s="17"/>
    </row>
    <row r="14" spans="1:36" ht="24" x14ac:dyDescent="0.4">
      <c r="A14" s="53"/>
      <c r="B14" s="1"/>
      <c r="C14" s="1"/>
      <c r="D14" s="1"/>
      <c r="E14" s="18"/>
      <c r="F14" s="8"/>
      <c r="G14" s="8"/>
      <c r="H14" s="8"/>
      <c r="I14" s="8"/>
      <c r="J14" s="8"/>
      <c r="K14" s="18"/>
      <c r="L14" s="17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17"/>
      <c r="AD14" s="17"/>
    </row>
    <row r="15" spans="1:36" ht="22.5" x14ac:dyDescent="0.3">
      <c r="A15" s="45" t="s">
        <v>13</v>
      </c>
      <c r="B15" s="1"/>
      <c r="C15" s="1"/>
      <c r="D15" s="1"/>
      <c r="E15" s="18"/>
      <c r="F15" s="8"/>
      <c r="G15" s="8"/>
      <c r="H15" s="8"/>
      <c r="I15" s="8"/>
      <c r="J15" s="8"/>
      <c r="K15" s="18"/>
      <c r="L15" s="17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17"/>
      <c r="AD15" s="17"/>
    </row>
    <row r="16" spans="1:36" ht="22.5" x14ac:dyDescent="0.3">
      <c r="A16" s="45"/>
      <c r="B16" s="1"/>
      <c r="C16" s="1"/>
      <c r="D16" s="1"/>
      <c r="E16" s="18"/>
      <c r="F16" s="8"/>
      <c r="G16" s="8"/>
      <c r="H16" s="8"/>
      <c r="I16" s="8"/>
      <c r="J16" s="8"/>
      <c r="K16" s="18"/>
      <c r="L16" s="17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17"/>
      <c r="AD16" s="17"/>
    </row>
    <row r="17" spans="1:37" ht="31.5" x14ac:dyDescent="0.25">
      <c r="B17" s="1580" t="s">
        <v>103</v>
      </c>
      <c r="C17" s="1581"/>
      <c r="D17" s="1581"/>
      <c r="E17" s="1581"/>
      <c r="F17" s="1581"/>
      <c r="G17" s="1581"/>
      <c r="H17" s="1581"/>
      <c r="I17" s="1581"/>
      <c r="J17" s="1581"/>
      <c r="K17" s="1581"/>
      <c r="L17" s="1582" t="s">
        <v>15</v>
      </c>
      <c r="M17" s="1583"/>
      <c r="N17" s="1583"/>
      <c r="O17" s="1583"/>
      <c r="P17" s="1583"/>
      <c r="Q17" s="1583"/>
      <c r="R17" s="1583"/>
      <c r="S17" s="1583"/>
      <c r="T17" s="1583"/>
      <c r="U17" s="1583"/>
      <c r="V17" s="1583"/>
      <c r="W17" s="1583"/>
      <c r="X17" s="1583"/>
      <c r="Y17" s="1583"/>
      <c r="Z17" s="1583"/>
      <c r="AA17" s="1583"/>
      <c r="AB17" s="1583"/>
      <c r="AC17" s="1583"/>
      <c r="AD17" s="1583"/>
      <c r="AE17" s="1583"/>
      <c r="AF17" s="1583"/>
      <c r="AG17" s="1583"/>
      <c r="AH17" s="1583"/>
      <c r="AI17" s="1583"/>
      <c r="AJ17" s="1583"/>
      <c r="AK17" s="1584"/>
    </row>
    <row r="18" spans="1:37" ht="31.5" x14ac:dyDescent="0.5">
      <c r="A18" s="982" t="s">
        <v>143</v>
      </c>
      <c r="B18" s="532" t="s">
        <v>17</v>
      </c>
      <c r="C18" s="441" t="s">
        <v>17</v>
      </c>
      <c r="D18" s="442" t="s">
        <v>17</v>
      </c>
      <c r="E18" s="941"/>
      <c r="F18" s="946"/>
      <c r="G18" s="947"/>
      <c r="H18" s="947"/>
      <c r="I18" s="947"/>
      <c r="J18" s="947"/>
      <c r="K18" s="968"/>
      <c r="L18" s="971" t="s">
        <v>17</v>
      </c>
      <c r="M18" s="972" t="s">
        <v>17</v>
      </c>
      <c r="N18" s="973" t="s">
        <v>17</v>
      </c>
      <c r="O18" s="973" t="s">
        <v>17</v>
      </c>
      <c r="P18" s="973" t="s">
        <v>17</v>
      </c>
      <c r="Q18" s="973" t="s">
        <v>17</v>
      </c>
      <c r="R18" s="973" t="s">
        <v>17</v>
      </c>
      <c r="S18" s="973" t="s">
        <v>17</v>
      </c>
      <c r="T18" s="973" t="s">
        <v>17</v>
      </c>
      <c r="U18" s="973" t="s">
        <v>17</v>
      </c>
      <c r="V18" s="973" t="s">
        <v>17</v>
      </c>
      <c r="W18" s="973" t="s">
        <v>17</v>
      </c>
      <c r="X18" s="973" t="s">
        <v>17</v>
      </c>
      <c r="Y18" s="1401">
        <v>0.5625</v>
      </c>
      <c r="Z18" s="973" t="s">
        <v>17</v>
      </c>
      <c r="AA18" s="973" t="s">
        <v>17</v>
      </c>
      <c r="AB18" s="973" t="s">
        <v>17</v>
      </c>
      <c r="AC18" s="973" t="s">
        <v>17</v>
      </c>
      <c r="AD18" s="973" t="s">
        <v>17</v>
      </c>
      <c r="AE18" s="973" t="s">
        <v>17</v>
      </c>
      <c r="AF18" s="973" t="s">
        <v>17</v>
      </c>
      <c r="AG18" s="975">
        <v>0.73611111111111116</v>
      </c>
      <c r="AH18" s="973" t="s">
        <v>17</v>
      </c>
      <c r="AI18" s="973" t="s">
        <v>17</v>
      </c>
      <c r="AJ18" s="973" t="s">
        <v>17</v>
      </c>
      <c r="AK18" s="976" t="s">
        <v>17</v>
      </c>
    </row>
    <row r="19" spans="1:37" ht="31.5" x14ac:dyDescent="0.5">
      <c r="A19" s="983" t="s">
        <v>147</v>
      </c>
      <c r="B19" s="533">
        <v>6.9444444444444447E-4</v>
      </c>
      <c r="C19" s="153" t="s">
        <v>17</v>
      </c>
      <c r="D19" s="443" t="s">
        <v>17</v>
      </c>
      <c r="E19" s="942"/>
      <c r="F19" s="948"/>
      <c r="G19" s="283"/>
      <c r="H19" s="283"/>
      <c r="I19" s="283"/>
      <c r="J19" s="283"/>
      <c r="K19" s="505"/>
      <c r="L19" s="977" t="s">
        <v>17</v>
      </c>
      <c r="M19" s="953" t="s">
        <v>17</v>
      </c>
      <c r="N19" s="954" t="s">
        <v>17</v>
      </c>
      <c r="O19" s="954" t="s">
        <v>17</v>
      </c>
      <c r="P19" s="954" t="s">
        <v>17</v>
      </c>
      <c r="Q19" s="954" t="s">
        <v>17</v>
      </c>
      <c r="R19" s="954" t="s">
        <v>17</v>
      </c>
      <c r="S19" s="954" t="s">
        <v>17</v>
      </c>
      <c r="T19" s="954" t="s">
        <v>17</v>
      </c>
      <c r="U19" s="954" t="s">
        <v>17</v>
      </c>
      <c r="V19" s="954" t="s">
        <v>17</v>
      </c>
      <c r="W19" s="954" t="s">
        <v>17</v>
      </c>
      <c r="X19" s="954" t="s">
        <v>17</v>
      </c>
      <c r="Y19" s="966">
        <v>0.56319444444444444</v>
      </c>
      <c r="Z19" s="954" t="s">
        <v>17</v>
      </c>
      <c r="AA19" s="954" t="s">
        <v>17</v>
      </c>
      <c r="AB19" s="954" t="s">
        <v>17</v>
      </c>
      <c r="AC19" s="954" t="s">
        <v>17</v>
      </c>
      <c r="AD19" s="954" t="s">
        <v>17</v>
      </c>
      <c r="AE19" s="954" t="s">
        <v>17</v>
      </c>
      <c r="AF19" s="954" t="s">
        <v>17</v>
      </c>
      <c r="AG19" s="955">
        <v>0.7368055555555556</v>
      </c>
      <c r="AH19" s="954" t="s">
        <v>17</v>
      </c>
      <c r="AI19" s="954" t="s">
        <v>17</v>
      </c>
      <c r="AJ19" s="954" t="s">
        <v>17</v>
      </c>
      <c r="AK19" s="956" t="s">
        <v>17</v>
      </c>
    </row>
    <row r="20" spans="1:37" ht="31.5" x14ac:dyDescent="0.5">
      <c r="A20" s="983" t="s">
        <v>151</v>
      </c>
      <c r="B20" s="533">
        <v>1.3888888888888889E-3</v>
      </c>
      <c r="C20" s="153" t="s">
        <v>17</v>
      </c>
      <c r="D20" s="443" t="s">
        <v>17</v>
      </c>
      <c r="E20" s="1690"/>
      <c r="F20" s="948"/>
      <c r="G20" s="283"/>
      <c r="H20" s="283"/>
      <c r="I20" s="283"/>
      <c r="J20" s="283"/>
      <c r="K20" s="505"/>
      <c r="L20" s="977" t="s">
        <v>17</v>
      </c>
      <c r="M20" s="953" t="s">
        <v>17</v>
      </c>
      <c r="N20" s="954" t="s">
        <v>17</v>
      </c>
      <c r="O20" s="954" t="s">
        <v>17</v>
      </c>
      <c r="P20" s="954" t="s">
        <v>17</v>
      </c>
      <c r="Q20" s="954" t="s">
        <v>17</v>
      </c>
      <c r="R20" s="954" t="s">
        <v>17</v>
      </c>
      <c r="S20" s="954" t="s">
        <v>17</v>
      </c>
      <c r="T20" s="954" t="s">
        <v>17</v>
      </c>
      <c r="U20" s="954" t="s">
        <v>17</v>
      </c>
      <c r="V20" s="954" t="s">
        <v>17</v>
      </c>
      <c r="W20" s="954" t="s">
        <v>17</v>
      </c>
      <c r="X20" s="954" t="s">
        <v>17</v>
      </c>
      <c r="Y20" s="967">
        <v>0.56458333333333333</v>
      </c>
      <c r="Z20" s="954" t="s">
        <v>17</v>
      </c>
      <c r="AA20" s="954" t="s">
        <v>17</v>
      </c>
      <c r="AB20" s="954" t="s">
        <v>17</v>
      </c>
      <c r="AC20" s="954" t="s">
        <v>17</v>
      </c>
      <c r="AD20" s="954" t="s">
        <v>17</v>
      </c>
      <c r="AE20" s="954" t="s">
        <v>17</v>
      </c>
      <c r="AF20" s="954" t="s">
        <v>17</v>
      </c>
      <c r="AG20" s="955">
        <v>0.73819444444444449</v>
      </c>
      <c r="AH20" s="954" t="s">
        <v>17</v>
      </c>
      <c r="AI20" s="954" t="s">
        <v>17</v>
      </c>
      <c r="AJ20" s="954" t="s">
        <v>17</v>
      </c>
      <c r="AK20" s="956" t="s">
        <v>17</v>
      </c>
    </row>
    <row r="21" spans="1:37" ht="31.5" x14ac:dyDescent="0.5">
      <c r="A21" s="983" t="s">
        <v>155</v>
      </c>
      <c r="B21" s="533">
        <v>1.3888888888888889E-3</v>
      </c>
      <c r="C21" s="153" t="s">
        <v>17</v>
      </c>
      <c r="D21" s="443" t="s">
        <v>17</v>
      </c>
      <c r="E21" s="1690"/>
      <c r="F21" s="948"/>
      <c r="G21" s="283"/>
      <c r="H21" s="283"/>
      <c r="I21" s="283"/>
      <c r="J21" s="283"/>
      <c r="K21" s="505"/>
      <c r="L21" s="977" t="s">
        <v>17</v>
      </c>
      <c r="M21" s="953" t="s">
        <v>17</v>
      </c>
      <c r="N21" s="954" t="s">
        <v>17</v>
      </c>
      <c r="O21" s="954" t="s">
        <v>17</v>
      </c>
      <c r="P21" s="954" t="s">
        <v>17</v>
      </c>
      <c r="Q21" s="954" t="s">
        <v>17</v>
      </c>
      <c r="R21" s="954" t="s">
        <v>17</v>
      </c>
      <c r="S21" s="954" t="s">
        <v>17</v>
      </c>
      <c r="T21" s="954" t="s">
        <v>17</v>
      </c>
      <c r="U21" s="954" t="s">
        <v>17</v>
      </c>
      <c r="V21" s="954" t="s">
        <v>17</v>
      </c>
      <c r="W21" s="954" t="s">
        <v>17</v>
      </c>
      <c r="X21" s="954" t="s">
        <v>17</v>
      </c>
      <c r="Y21" s="966">
        <v>0.56597222222222221</v>
      </c>
      <c r="Z21" s="954" t="s">
        <v>17</v>
      </c>
      <c r="AA21" s="954" t="s">
        <v>17</v>
      </c>
      <c r="AB21" s="954" t="s">
        <v>17</v>
      </c>
      <c r="AC21" s="954" t="s">
        <v>17</v>
      </c>
      <c r="AD21" s="954" t="s">
        <v>17</v>
      </c>
      <c r="AE21" s="954" t="s">
        <v>17</v>
      </c>
      <c r="AF21" s="954" t="s">
        <v>17</v>
      </c>
      <c r="AG21" s="955">
        <v>0.73958333333333337</v>
      </c>
      <c r="AH21" s="954" t="s">
        <v>17</v>
      </c>
      <c r="AI21" s="954" t="s">
        <v>17</v>
      </c>
      <c r="AJ21" s="954" t="s">
        <v>17</v>
      </c>
      <c r="AK21" s="956" t="s">
        <v>17</v>
      </c>
    </row>
    <row r="22" spans="1:37" ht="31.5" x14ac:dyDescent="0.5">
      <c r="A22" s="983" t="s">
        <v>174</v>
      </c>
      <c r="B22" s="534" t="s">
        <v>17</v>
      </c>
      <c r="C22" s="153" t="s">
        <v>17</v>
      </c>
      <c r="D22" s="443" t="s">
        <v>17</v>
      </c>
      <c r="E22" s="1690"/>
      <c r="F22" s="948"/>
      <c r="G22" s="283">
        <v>0</v>
      </c>
      <c r="H22" s="283">
        <v>0</v>
      </c>
      <c r="I22" s="283">
        <v>0</v>
      </c>
      <c r="J22" s="283"/>
      <c r="K22" s="505"/>
      <c r="L22" s="978">
        <v>0.29583333333333334</v>
      </c>
      <c r="M22" s="957" t="s">
        <v>17</v>
      </c>
      <c r="N22" s="958" t="s">
        <v>17</v>
      </c>
      <c r="O22" s="958" t="s">
        <v>17</v>
      </c>
      <c r="P22" s="958" t="s">
        <v>17</v>
      </c>
      <c r="Q22" s="958" t="s">
        <v>17</v>
      </c>
      <c r="R22" s="958" t="s">
        <v>17</v>
      </c>
      <c r="S22" s="958" t="s">
        <v>17</v>
      </c>
      <c r="T22" s="958" t="s">
        <v>17</v>
      </c>
      <c r="U22" s="958" t="s">
        <v>17</v>
      </c>
      <c r="V22" s="958" t="s">
        <v>17</v>
      </c>
      <c r="W22" s="958" t="s">
        <v>17</v>
      </c>
      <c r="X22" s="958" t="s">
        <v>17</v>
      </c>
      <c r="Y22" s="954" t="s">
        <v>17</v>
      </c>
      <c r="Z22" s="958" t="s">
        <v>17</v>
      </c>
      <c r="AA22" s="958" t="s">
        <v>17</v>
      </c>
      <c r="AB22" s="955">
        <v>0.62847222222222221</v>
      </c>
      <c r="AC22" s="955">
        <v>0.64930555555555558</v>
      </c>
      <c r="AD22" s="959" t="s">
        <v>17</v>
      </c>
      <c r="AE22" s="955">
        <v>0.69097222222222221</v>
      </c>
      <c r="AF22" s="960" t="s">
        <v>17</v>
      </c>
      <c r="AG22" s="961"/>
      <c r="AH22" s="960" t="s">
        <v>17</v>
      </c>
      <c r="AI22" s="960" t="s">
        <v>17</v>
      </c>
      <c r="AJ22" s="960" t="s">
        <v>17</v>
      </c>
      <c r="AK22" s="962" t="s">
        <v>17</v>
      </c>
    </row>
    <row r="23" spans="1:37" ht="31.5" x14ac:dyDescent="0.5">
      <c r="A23" s="983" t="s">
        <v>162</v>
      </c>
      <c r="B23" s="535">
        <v>1.3888888888888889E-3</v>
      </c>
      <c r="C23" s="159">
        <v>1.3888888888888889E-3</v>
      </c>
      <c r="D23" s="443" t="s">
        <v>17</v>
      </c>
      <c r="E23" s="1690"/>
      <c r="F23" s="948"/>
      <c r="G23" s="283">
        <v>0.67500000000000004</v>
      </c>
      <c r="H23" s="283">
        <v>0.67500000000000004</v>
      </c>
      <c r="I23" s="283">
        <v>0.67500000000000004</v>
      </c>
      <c r="J23" s="283"/>
      <c r="K23" s="505"/>
      <c r="L23" s="979" t="s">
        <v>178</v>
      </c>
      <c r="M23" s="957" t="s">
        <v>17</v>
      </c>
      <c r="N23" s="958" t="s">
        <v>17</v>
      </c>
      <c r="O23" s="958" t="s">
        <v>17</v>
      </c>
      <c r="P23" s="958" t="s">
        <v>17</v>
      </c>
      <c r="Q23" s="958" t="s">
        <v>17</v>
      </c>
      <c r="R23" s="958" t="s">
        <v>17</v>
      </c>
      <c r="S23" s="958" t="s">
        <v>17</v>
      </c>
      <c r="T23" s="958" t="s">
        <v>17</v>
      </c>
      <c r="U23" s="958" t="s">
        <v>17</v>
      </c>
      <c r="V23" s="958" t="s">
        <v>17</v>
      </c>
      <c r="W23" s="958" t="s">
        <v>17</v>
      </c>
      <c r="X23" s="958" t="s">
        <v>17</v>
      </c>
      <c r="Y23" s="966">
        <v>0.56666666666666665</v>
      </c>
      <c r="Z23" s="958" t="s">
        <v>17</v>
      </c>
      <c r="AA23" s="958" t="s">
        <v>17</v>
      </c>
      <c r="AB23" s="955">
        <v>0.62986111111111109</v>
      </c>
      <c r="AC23" s="955">
        <v>0.65069444444444446</v>
      </c>
      <c r="AD23" s="959" t="s">
        <v>17</v>
      </c>
      <c r="AE23" s="955">
        <v>0.69236111111111109</v>
      </c>
      <c r="AF23" s="960" t="s">
        <v>17</v>
      </c>
      <c r="AG23" s="958" t="s">
        <v>179</v>
      </c>
      <c r="AH23" s="1455" t="s">
        <v>17</v>
      </c>
      <c r="AI23" s="1455" t="s">
        <v>17</v>
      </c>
      <c r="AJ23" s="960" t="s">
        <v>17</v>
      </c>
      <c r="AK23" s="962" t="s">
        <v>17</v>
      </c>
    </row>
    <row r="24" spans="1:37" ht="31.5" x14ac:dyDescent="0.5">
      <c r="A24" s="983" t="s">
        <v>166</v>
      </c>
      <c r="B24" s="534" t="s">
        <v>17</v>
      </c>
      <c r="C24" s="157" t="s">
        <v>17</v>
      </c>
      <c r="D24" s="443" t="s">
        <v>17</v>
      </c>
      <c r="E24" s="1690"/>
      <c r="F24" s="949">
        <v>0</v>
      </c>
      <c r="G24" s="283"/>
      <c r="H24" s="283"/>
      <c r="I24" s="283"/>
      <c r="J24" s="283">
        <v>0</v>
      </c>
      <c r="K24" s="506"/>
      <c r="L24" s="979" t="s">
        <v>17</v>
      </c>
      <c r="M24" s="963">
        <v>0.3125</v>
      </c>
      <c r="N24" s="954" t="s">
        <v>17</v>
      </c>
      <c r="O24" s="954" t="s">
        <v>17</v>
      </c>
      <c r="P24" s="954" t="s">
        <v>17</v>
      </c>
      <c r="Q24" s="954" t="s">
        <v>17</v>
      </c>
      <c r="R24" s="954" t="s">
        <v>17</v>
      </c>
      <c r="S24" s="954" t="s">
        <v>17</v>
      </c>
      <c r="T24" s="954" t="s">
        <v>17</v>
      </c>
      <c r="U24" s="954" t="s">
        <v>17</v>
      </c>
      <c r="V24" s="954" t="s">
        <v>17</v>
      </c>
      <c r="W24" s="954" t="s">
        <v>17</v>
      </c>
      <c r="X24" s="954" t="s">
        <v>17</v>
      </c>
      <c r="Y24" s="954" t="s">
        <v>17</v>
      </c>
      <c r="Z24" s="954" t="s">
        <v>17</v>
      </c>
      <c r="AA24" s="954" t="s">
        <v>17</v>
      </c>
      <c r="AB24" s="954" t="s">
        <v>17</v>
      </c>
      <c r="AC24" s="954" t="s">
        <v>17</v>
      </c>
      <c r="AD24" s="954" t="s">
        <v>17</v>
      </c>
      <c r="AE24" s="954" t="s">
        <v>17</v>
      </c>
      <c r="AF24" s="955">
        <v>0.71180555555555558</v>
      </c>
      <c r="AG24" s="1451" t="s">
        <v>17</v>
      </c>
      <c r="AH24" s="966">
        <v>0.76736111111111116</v>
      </c>
      <c r="AI24" s="966">
        <v>0.79513888888888884</v>
      </c>
      <c r="AJ24" s="1453" t="s">
        <v>17</v>
      </c>
      <c r="AK24" s="962" t="s">
        <v>17</v>
      </c>
    </row>
    <row r="25" spans="1:37" ht="31.5" x14ac:dyDescent="0.5">
      <c r="A25" s="983" t="s">
        <v>168</v>
      </c>
      <c r="B25" s="535">
        <v>1.3888888888888889E-3</v>
      </c>
      <c r="C25" s="159">
        <v>1.3888888888888889E-3</v>
      </c>
      <c r="D25" s="444">
        <v>6.9444444444444447E-4</v>
      </c>
      <c r="E25" s="1691">
        <v>0</v>
      </c>
      <c r="F25" s="949">
        <v>0.97899999999999998</v>
      </c>
      <c r="G25" s="284">
        <v>0.68400000000000005</v>
      </c>
      <c r="H25" s="284">
        <v>0.68400000000000005</v>
      </c>
      <c r="I25" s="284">
        <v>0.68400000000000005</v>
      </c>
      <c r="J25" s="284">
        <v>0.97899999999999998</v>
      </c>
      <c r="K25" s="505">
        <v>0</v>
      </c>
      <c r="L25" s="980">
        <v>0.2986111111111111</v>
      </c>
      <c r="M25" s="966">
        <v>0.31458333333333333</v>
      </c>
      <c r="N25" s="955">
        <v>0.34027777777777779</v>
      </c>
      <c r="O25" s="955">
        <v>0.35972222222222222</v>
      </c>
      <c r="P25" s="955">
        <v>0.38055555555555554</v>
      </c>
      <c r="Q25" s="966">
        <v>0.40138888888888891</v>
      </c>
      <c r="R25" s="955">
        <v>0.42222222222222222</v>
      </c>
      <c r="S25" s="955">
        <v>0.44305555555555554</v>
      </c>
      <c r="T25" s="966">
        <v>0.46388888888888891</v>
      </c>
      <c r="U25" s="966">
        <v>0.48472222222222222</v>
      </c>
      <c r="V25" s="966">
        <v>0.50694444444444442</v>
      </c>
      <c r="W25" s="966">
        <v>0.52638888888888891</v>
      </c>
      <c r="X25" s="966">
        <v>0.54722222222222228</v>
      </c>
      <c r="Y25" s="967">
        <v>0.56736111111111109</v>
      </c>
      <c r="Z25" s="966">
        <v>0.58888888888888891</v>
      </c>
      <c r="AA25" s="966">
        <v>0.60416666666666663</v>
      </c>
      <c r="AB25" s="955">
        <v>0.63055555555555554</v>
      </c>
      <c r="AC25" s="955">
        <v>0.65138888888888891</v>
      </c>
      <c r="AD25" s="955">
        <v>0.67222222222222228</v>
      </c>
      <c r="AE25" s="955">
        <v>0.69305555555555554</v>
      </c>
      <c r="AF25" s="955">
        <v>0.71388888888888891</v>
      </c>
      <c r="AG25" s="1452">
        <v>0.74097222222222225</v>
      </c>
      <c r="AH25" s="967">
        <v>0.76944444444444449</v>
      </c>
      <c r="AI25" s="967">
        <v>0.79722222222222228</v>
      </c>
      <c r="AJ25" s="1043">
        <v>0.84722222222222221</v>
      </c>
      <c r="AK25" s="804">
        <v>0.89027777777777772</v>
      </c>
    </row>
    <row r="26" spans="1:37" ht="31.5" x14ac:dyDescent="0.5">
      <c r="A26" s="983" t="s">
        <v>180</v>
      </c>
      <c r="B26" s="535">
        <v>1.3888888888888889E-3</v>
      </c>
      <c r="C26" s="159">
        <v>1.3888888888888889E-3</v>
      </c>
      <c r="D26" s="444">
        <v>1.3888888888888889E-3</v>
      </c>
      <c r="E26" s="1691">
        <v>0.57799999999999996</v>
      </c>
      <c r="F26" s="949">
        <v>0.58299999999999996</v>
      </c>
      <c r="G26" s="284">
        <v>0.57799999999999996</v>
      </c>
      <c r="H26" s="284">
        <v>0.57799999999999996</v>
      </c>
      <c r="I26" s="284">
        <v>0.57799999999999996</v>
      </c>
      <c r="J26" s="284">
        <v>0.58299999999999996</v>
      </c>
      <c r="K26" s="505">
        <v>0.97899999999999998</v>
      </c>
      <c r="L26" s="980">
        <v>0.3</v>
      </c>
      <c r="M26" s="967">
        <v>0.31597222222222221</v>
      </c>
      <c r="N26" s="955">
        <v>0.34166666666666667</v>
      </c>
      <c r="O26" s="955">
        <v>0.3611111111111111</v>
      </c>
      <c r="P26" s="955">
        <v>0.38194444444444442</v>
      </c>
      <c r="Q26" s="967">
        <v>0.40277777777777779</v>
      </c>
      <c r="R26" s="955">
        <v>0.4236111111111111</v>
      </c>
      <c r="S26" s="955">
        <v>0.44444444444444442</v>
      </c>
      <c r="T26" s="967">
        <v>0.46527777777777779</v>
      </c>
      <c r="U26" s="967">
        <v>0.4861111111111111</v>
      </c>
      <c r="V26" s="967">
        <v>0.5083333333333333</v>
      </c>
      <c r="W26" s="967">
        <v>0.52777777777777779</v>
      </c>
      <c r="X26" s="967">
        <v>0.54861111111111116</v>
      </c>
      <c r="Y26" s="966">
        <v>0.56874999999999998</v>
      </c>
      <c r="Z26" s="967">
        <v>0.59027777777777779</v>
      </c>
      <c r="AA26" s="967">
        <v>0.60555555555555551</v>
      </c>
      <c r="AB26" s="955">
        <v>0.63194444444444442</v>
      </c>
      <c r="AC26" s="955">
        <v>0.65277777777777779</v>
      </c>
      <c r="AD26" s="967">
        <v>0.67361111111111116</v>
      </c>
      <c r="AE26" s="955">
        <v>0.69444444444444442</v>
      </c>
      <c r="AF26" s="955">
        <v>0.71458333333333335</v>
      </c>
      <c r="AG26" s="1452">
        <v>0.74236111111111114</v>
      </c>
      <c r="AH26" s="966">
        <v>0.77083333333333337</v>
      </c>
      <c r="AI26" s="966">
        <v>0.79861111111111116</v>
      </c>
      <c r="AJ26" s="1042">
        <v>0.84791666666666665</v>
      </c>
      <c r="AK26" s="802">
        <v>0.89097222222222228</v>
      </c>
    </row>
    <row r="27" spans="1:37" ht="31.5" x14ac:dyDescent="0.5">
      <c r="A27" s="983" t="s">
        <v>181</v>
      </c>
      <c r="B27" s="535">
        <v>6.9444444444444447E-4</v>
      </c>
      <c r="C27" s="159">
        <v>6.9444444444444447E-4</v>
      </c>
      <c r="D27" s="444">
        <v>6.9444444444444447E-4</v>
      </c>
      <c r="E27" s="1691">
        <v>0.39900000000000002</v>
      </c>
      <c r="F27" s="949">
        <v>0.39900000000000002</v>
      </c>
      <c r="G27" s="284">
        <v>0.39900000000000002</v>
      </c>
      <c r="H27" s="284">
        <v>0.39900000000000002</v>
      </c>
      <c r="I27" s="284">
        <v>0.39900000000000002</v>
      </c>
      <c r="J27" s="284">
        <v>0.39900000000000002</v>
      </c>
      <c r="K27" s="505">
        <v>0.58299999999999996</v>
      </c>
      <c r="L27" s="801">
        <v>0.30069444444444443</v>
      </c>
      <c r="M27" s="966">
        <v>0.31736111111111109</v>
      </c>
      <c r="N27" s="967">
        <v>0.34236111111111112</v>
      </c>
      <c r="O27" s="967">
        <v>0.36180555555555555</v>
      </c>
      <c r="P27" s="967">
        <v>0.38263888888888886</v>
      </c>
      <c r="Q27" s="967">
        <v>0.40347222222222223</v>
      </c>
      <c r="R27" s="967">
        <v>0.42430555555555555</v>
      </c>
      <c r="S27" s="955">
        <v>0.44513888888888886</v>
      </c>
      <c r="T27" s="967">
        <v>0.46597222222222223</v>
      </c>
      <c r="U27" s="967">
        <v>0.48680555555555555</v>
      </c>
      <c r="V27" s="967">
        <v>0.50902777777777775</v>
      </c>
      <c r="W27" s="967">
        <v>0.52847222222222223</v>
      </c>
      <c r="X27" s="967">
        <v>0.5493055555555556</v>
      </c>
      <c r="Y27" s="966">
        <v>0.57013888888888886</v>
      </c>
      <c r="Z27" s="966">
        <v>0.59097222222222223</v>
      </c>
      <c r="AA27" s="966">
        <v>0.60624999999999996</v>
      </c>
      <c r="AB27" s="967">
        <v>0.6333333333333333</v>
      </c>
      <c r="AC27" s="1203">
        <v>0.65416666666666667</v>
      </c>
      <c r="AD27" s="966">
        <v>0.6743055555555556</v>
      </c>
      <c r="AE27" s="967">
        <v>0.6958333333333333</v>
      </c>
      <c r="AF27" s="955">
        <v>0.71458333333333335</v>
      </c>
      <c r="AG27" s="1039">
        <v>0.74375000000000002</v>
      </c>
      <c r="AH27" s="966">
        <v>0.77152777777777781</v>
      </c>
      <c r="AI27" s="966">
        <v>0.7993055555555556</v>
      </c>
      <c r="AJ27" s="1042">
        <v>0.84861111111111109</v>
      </c>
      <c r="AK27" s="802">
        <v>0.89166666666666672</v>
      </c>
    </row>
    <row r="28" spans="1:37" ht="31.5" x14ac:dyDescent="0.5">
      <c r="A28" s="983" t="s">
        <v>169</v>
      </c>
      <c r="B28" s="535">
        <v>1.3888888888888889E-3</v>
      </c>
      <c r="C28" s="159">
        <v>1.3888888888888889E-3</v>
      </c>
      <c r="D28" s="444">
        <v>1.3888888888888889E-3</v>
      </c>
      <c r="E28" s="1691">
        <v>0.85</v>
      </c>
      <c r="F28" s="949">
        <v>0.85</v>
      </c>
      <c r="G28" s="284">
        <v>0.85</v>
      </c>
      <c r="H28" s="284">
        <v>0.85</v>
      </c>
      <c r="I28" s="284">
        <v>0.85</v>
      </c>
      <c r="J28" s="284">
        <v>0.85</v>
      </c>
      <c r="K28" s="505">
        <v>0.39900000000000002</v>
      </c>
      <c r="L28" s="803">
        <v>0.30208333333333331</v>
      </c>
      <c r="M28" s="967">
        <v>0.31805555555555554</v>
      </c>
      <c r="N28" s="966">
        <v>0.34375</v>
      </c>
      <c r="O28" s="966">
        <v>0.36319444444444443</v>
      </c>
      <c r="P28" s="966">
        <v>0.3840277777777778</v>
      </c>
      <c r="Q28" s="966">
        <v>0.40486111111111112</v>
      </c>
      <c r="R28" s="966">
        <v>0.42569444444444443</v>
      </c>
      <c r="S28" s="955">
        <v>0.4465277777777778</v>
      </c>
      <c r="T28" s="966">
        <v>0.46736111111111112</v>
      </c>
      <c r="U28" s="966">
        <v>0.48819444444444443</v>
      </c>
      <c r="V28" s="966">
        <v>0.51041666666666663</v>
      </c>
      <c r="W28" s="966">
        <v>0.52986111111111112</v>
      </c>
      <c r="X28" s="966">
        <v>0.55069444444444449</v>
      </c>
      <c r="Y28" s="967">
        <v>0.5708333333333333</v>
      </c>
      <c r="Z28" s="967">
        <v>0.59236111111111112</v>
      </c>
      <c r="AA28" s="967">
        <v>0.60763888888888884</v>
      </c>
      <c r="AB28" s="966">
        <v>0.63402777777777775</v>
      </c>
      <c r="AC28" s="1203">
        <v>0.65486111111111112</v>
      </c>
      <c r="AD28" s="967">
        <v>0.67569444444444449</v>
      </c>
      <c r="AE28" s="966">
        <v>0.69652777777777775</v>
      </c>
      <c r="AF28" s="955">
        <v>0.71597222222222223</v>
      </c>
      <c r="AG28" s="1040">
        <v>0.74444444444444446</v>
      </c>
      <c r="AH28" s="967">
        <v>0.7729166666666667</v>
      </c>
      <c r="AI28" s="967">
        <v>0.80069444444444449</v>
      </c>
      <c r="AJ28" s="1043">
        <v>0.85</v>
      </c>
      <c r="AK28" s="804">
        <v>0.8930555555555556</v>
      </c>
    </row>
    <row r="29" spans="1:37" ht="31.5" x14ac:dyDescent="0.5">
      <c r="A29" s="983" t="s">
        <v>26</v>
      </c>
      <c r="B29" s="535">
        <v>1.3888888888888889E-3</v>
      </c>
      <c r="C29" s="159">
        <v>1.3888888888888889E-3</v>
      </c>
      <c r="D29" s="444">
        <v>1.3888888888888889E-3</v>
      </c>
      <c r="E29" s="1691">
        <v>0.90500000000000003</v>
      </c>
      <c r="F29" s="949">
        <v>0.90500000000000003</v>
      </c>
      <c r="G29" s="284">
        <v>0.90500000000000003</v>
      </c>
      <c r="H29" s="284">
        <v>0.90500000000000003</v>
      </c>
      <c r="I29" s="284">
        <v>0.90500000000000003</v>
      </c>
      <c r="J29" s="284">
        <v>0.90500000000000003</v>
      </c>
      <c r="K29" s="505">
        <v>0.85</v>
      </c>
      <c r="L29" s="801">
        <v>0.30416666666666664</v>
      </c>
      <c r="M29" s="966">
        <v>0.32083333333333336</v>
      </c>
      <c r="N29" s="967">
        <v>0.34652777777777777</v>
      </c>
      <c r="O29" s="967">
        <v>0.3659722222222222</v>
      </c>
      <c r="P29" s="967">
        <v>0.38680555555555557</v>
      </c>
      <c r="Q29" s="967">
        <v>0.40763888888888888</v>
      </c>
      <c r="R29" s="967">
        <v>0.4284722222222222</v>
      </c>
      <c r="S29" s="955">
        <v>0.44930555555555557</v>
      </c>
      <c r="T29" s="967">
        <v>0.47013888888888888</v>
      </c>
      <c r="U29" s="967">
        <v>0.4909722222222222</v>
      </c>
      <c r="V29" s="967">
        <v>0.5131944444444444</v>
      </c>
      <c r="W29" s="967">
        <v>0.53263888888888888</v>
      </c>
      <c r="X29" s="967">
        <v>0.55347222222222225</v>
      </c>
      <c r="Y29" s="966">
        <v>0.57361111111111107</v>
      </c>
      <c r="Z29" s="966">
        <v>0.59513888888888888</v>
      </c>
      <c r="AA29" s="966">
        <v>0.61041666666666672</v>
      </c>
      <c r="AB29" s="967">
        <v>0.63680555555555551</v>
      </c>
      <c r="AC29" s="1203">
        <v>0.65763888888888888</v>
      </c>
      <c r="AD29" s="966">
        <v>0.67847222222222225</v>
      </c>
      <c r="AE29" s="967">
        <v>0.69930555555555551</v>
      </c>
      <c r="AF29" s="955">
        <v>0.71736111111111112</v>
      </c>
      <c r="AG29" s="1039">
        <v>0.74722222222222223</v>
      </c>
      <c r="AH29" s="966">
        <v>0.77500000000000002</v>
      </c>
      <c r="AI29" s="966">
        <v>0.80277777777777781</v>
      </c>
      <c r="AJ29" s="1042">
        <v>0.85277777777777775</v>
      </c>
      <c r="AK29" s="802">
        <v>0.89583333333333337</v>
      </c>
    </row>
    <row r="30" spans="1:37" ht="31.5" x14ac:dyDescent="0.5">
      <c r="A30" s="983" t="s">
        <v>63</v>
      </c>
      <c r="B30" s="535">
        <v>1.3888888888888889E-3</v>
      </c>
      <c r="C30" s="159">
        <v>1.3888888888888889E-3</v>
      </c>
      <c r="D30" s="444">
        <v>1.3888888888888889E-3</v>
      </c>
      <c r="E30" s="1691">
        <v>0.625</v>
      </c>
      <c r="F30" s="949">
        <v>0.625</v>
      </c>
      <c r="G30" s="284">
        <v>0.625</v>
      </c>
      <c r="H30" s="284">
        <v>0.625</v>
      </c>
      <c r="I30" s="284">
        <v>0.625</v>
      </c>
      <c r="J30" s="284">
        <v>0.625</v>
      </c>
      <c r="K30" s="505">
        <v>0.90500000000000003</v>
      </c>
      <c r="L30" s="803">
        <v>0.30555555555555558</v>
      </c>
      <c r="M30" s="967">
        <v>0.32222222222222224</v>
      </c>
      <c r="N30" s="966">
        <v>0.34722222222222221</v>
      </c>
      <c r="O30" s="966">
        <v>0.36666666666666664</v>
      </c>
      <c r="P30" s="966">
        <v>0.38750000000000001</v>
      </c>
      <c r="Q30" s="966">
        <v>0.40833333333333333</v>
      </c>
      <c r="R30" s="966">
        <v>0.42916666666666664</v>
      </c>
      <c r="S30" s="955">
        <v>0.45</v>
      </c>
      <c r="T30" s="966">
        <v>0.47083333333333333</v>
      </c>
      <c r="U30" s="966">
        <v>0.49166666666666664</v>
      </c>
      <c r="V30" s="966">
        <v>0.51388888888888884</v>
      </c>
      <c r="W30" s="966">
        <v>0.53333333333333333</v>
      </c>
      <c r="X30" s="966">
        <v>0.5541666666666667</v>
      </c>
      <c r="Y30" s="967">
        <v>0.57499999999999996</v>
      </c>
      <c r="Z30" s="967">
        <v>0.59583333333333333</v>
      </c>
      <c r="AA30" s="967">
        <v>0.61111111111111116</v>
      </c>
      <c r="AB30" s="966">
        <v>0.6381944444444444</v>
      </c>
      <c r="AC30" s="1203">
        <v>0.65902777777777777</v>
      </c>
      <c r="AD30" s="967">
        <v>0.6791666666666667</v>
      </c>
      <c r="AE30" s="966">
        <v>0.7006944444444444</v>
      </c>
      <c r="AF30" s="955">
        <v>0.71944444444444444</v>
      </c>
      <c r="AG30" s="1040">
        <v>0.74861111111111112</v>
      </c>
      <c r="AH30" s="967">
        <v>0.77638888888888891</v>
      </c>
      <c r="AI30" s="967">
        <v>0.8041666666666667</v>
      </c>
      <c r="AJ30" s="1043">
        <v>0.85416666666666663</v>
      </c>
      <c r="AK30" s="804">
        <v>0.89722222222222225</v>
      </c>
    </row>
    <row r="31" spans="1:37" ht="31.5" x14ac:dyDescent="0.5">
      <c r="A31" s="983" t="s">
        <v>57</v>
      </c>
      <c r="B31" s="535">
        <v>1.3888888888888889E-3</v>
      </c>
      <c r="C31" s="159">
        <v>1.3888888888888889E-3</v>
      </c>
      <c r="D31" s="444">
        <v>1.3888888888888889E-3</v>
      </c>
      <c r="E31" s="1691">
        <v>0.50600000000000001</v>
      </c>
      <c r="F31" s="949">
        <v>0.50600000000000001</v>
      </c>
      <c r="G31" s="284">
        <v>0.50600000000000001</v>
      </c>
      <c r="H31" s="284">
        <v>0.50600000000000001</v>
      </c>
      <c r="I31" s="284">
        <v>0.50600000000000001</v>
      </c>
      <c r="J31" s="284">
        <v>0.50600000000000001</v>
      </c>
      <c r="K31" s="505">
        <v>0.625</v>
      </c>
      <c r="L31" s="801">
        <v>0.30625000000000002</v>
      </c>
      <c r="M31" s="966">
        <v>0.32291666666666669</v>
      </c>
      <c r="N31" s="967">
        <v>0.34791666666666665</v>
      </c>
      <c r="O31" s="967">
        <v>0.36736111111111114</v>
      </c>
      <c r="P31" s="967">
        <v>0.38819444444444445</v>
      </c>
      <c r="Q31" s="967">
        <v>0.40902777777777777</v>
      </c>
      <c r="R31" s="967">
        <v>0.42986111111111114</v>
      </c>
      <c r="S31" s="955">
        <v>0.45069444444444445</v>
      </c>
      <c r="T31" s="967">
        <v>0.47152777777777777</v>
      </c>
      <c r="U31" s="967">
        <v>0.49236111111111114</v>
      </c>
      <c r="V31" s="967">
        <v>0.51458333333333328</v>
      </c>
      <c r="W31" s="967">
        <v>0.53402777777777777</v>
      </c>
      <c r="X31" s="967">
        <v>0.55486111111111114</v>
      </c>
      <c r="Y31" s="966">
        <v>0.5756944444444444</v>
      </c>
      <c r="Z31" s="966">
        <v>0.59652777777777777</v>
      </c>
      <c r="AA31" s="966">
        <v>0.6118055555555556</v>
      </c>
      <c r="AB31" s="967">
        <v>0.63888888888888884</v>
      </c>
      <c r="AC31" s="1203">
        <v>0.65972222222222221</v>
      </c>
      <c r="AD31" s="966">
        <v>0.67986111111111114</v>
      </c>
      <c r="AE31" s="967">
        <v>0.70138888888888884</v>
      </c>
      <c r="AF31" s="955">
        <v>0.72013888888888888</v>
      </c>
      <c r="AG31" s="1039">
        <v>0.74930555555555556</v>
      </c>
      <c r="AH31" s="966">
        <v>0.77708333333333335</v>
      </c>
      <c r="AI31" s="966">
        <v>0.80486111111111114</v>
      </c>
      <c r="AJ31" s="1042">
        <v>0.85486111111111107</v>
      </c>
      <c r="AK31" s="802">
        <v>0.8979166666666667</v>
      </c>
    </row>
    <row r="32" spans="1:37" ht="31.5" x14ac:dyDescent="0.5">
      <c r="A32" s="984" t="s">
        <v>33</v>
      </c>
      <c r="B32" s="535">
        <v>6.9444444444444447E-4</v>
      </c>
      <c r="C32" s="159">
        <v>6.9444444444444447E-4</v>
      </c>
      <c r="D32" s="444" t="s">
        <v>17</v>
      </c>
      <c r="E32" s="1691">
        <v>0.46700000000000003</v>
      </c>
      <c r="F32" s="949"/>
      <c r="G32" s="284"/>
      <c r="H32" s="284">
        <v>0.46700000000000003</v>
      </c>
      <c r="I32" s="284">
        <v>0.46700000000000003</v>
      </c>
      <c r="J32" s="284"/>
      <c r="K32" s="505">
        <v>0.50600000000000001</v>
      </c>
      <c r="L32" s="979" t="s">
        <v>17</v>
      </c>
      <c r="M32" s="966">
        <v>0.32430555555555557</v>
      </c>
      <c r="N32" s="961" t="s">
        <v>17</v>
      </c>
      <c r="O32" s="961" t="s">
        <v>17</v>
      </c>
      <c r="P32" s="961" t="s">
        <v>17</v>
      </c>
      <c r="Q32" s="961" t="s">
        <v>17</v>
      </c>
      <c r="R32" s="958" t="s">
        <v>17</v>
      </c>
      <c r="S32" s="955">
        <v>0.45208333333333334</v>
      </c>
      <c r="T32" s="958" t="s">
        <v>17</v>
      </c>
      <c r="U32" s="958" t="s">
        <v>17</v>
      </c>
      <c r="V32" s="958" t="s">
        <v>17</v>
      </c>
      <c r="W32" s="958" t="s">
        <v>17</v>
      </c>
      <c r="X32" s="958" t="s">
        <v>17</v>
      </c>
      <c r="Y32" s="967">
        <v>0.57708333333333328</v>
      </c>
      <c r="Z32" s="958" t="s">
        <v>17</v>
      </c>
      <c r="AA32" s="966">
        <v>0.61319444444444449</v>
      </c>
      <c r="AB32" s="958" t="s">
        <v>17</v>
      </c>
      <c r="AC32" s="958" t="s">
        <v>17</v>
      </c>
      <c r="AD32" s="958" t="s">
        <v>17</v>
      </c>
      <c r="AE32" s="958" t="s">
        <v>17</v>
      </c>
      <c r="AF32" s="958" t="s">
        <v>17</v>
      </c>
      <c r="AG32" s="1040">
        <v>0.75069444444444444</v>
      </c>
      <c r="AH32" s="958" t="s">
        <v>17</v>
      </c>
      <c r="AI32" s="958" t="s">
        <v>17</v>
      </c>
      <c r="AJ32" s="1454" t="s">
        <v>17</v>
      </c>
      <c r="AK32" s="964" t="s">
        <v>17</v>
      </c>
    </row>
    <row r="33" spans="1:37" ht="31.5" x14ac:dyDescent="0.5">
      <c r="A33" s="983" t="s">
        <v>29</v>
      </c>
      <c r="B33" s="534" t="s">
        <v>17</v>
      </c>
      <c r="C33" s="157" t="s">
        <v>17</v>
      </c>
      <c r="D33" s="445">
        <v>1.3888888888888889E-3</v>
      </c>
      <c r="E33" s="1691" t="s">
        <v>17</v>
      </c>
      <c r="F33" s="949">
        <v>0.67500000000000004</v>
      </c>
      <c r="G33" s="283"/>
      <c r="H33" s="283"/>
      <c r="I33" s="283"/>
      <c r="J33" s="283">
        <v>0.67500000000000004</v>
      </c>
      <c r="K33" s="505"/>
      <c r="L33" s="979" t="s">
        <v>17</v>
      </c>
      <c r="M33" s="967">
        <v>0.32500000000000001</v>
      </c>
      <c r="N33" s="961" t="s">
        <v>17</v>
      </c>
      <c r="O33" s="961" t="s">
        <v>17</v>
      </c>
      <c r="P33" s="961" t="s">
        <v>17</v>
      </c>
      <c r="Q33" s="961" t="s">
        <v>17</v>
      </c>
      <c r="R33" s="958" t="s">
        <v>17</v>
      </c>
      <c r="S33" s="955">
        <v>0.45347222222222222</v>
      </c>
      <c r="T33" s="958" t="s">
        <v>17</v>
      </c>
      <c r="U33" s="958" t="s">
        <v>17</v>
      </c>
      <c r="V33" s="958" t="s">
        <v>17</v>
      </c>
      <c r="W33" s="958" t="s">
        <v>17</v>
      </c>
      <c r="X33" s="958" t="s">
        <v>17</v>
      </c>
      <c r="Y33" s="966">
        <v>0.57777777777777772</v>
      </c>
      <c r="Z33" s="958" t="s">
        <v>17</v>
      </c>
      <c r="AA33" s="967">
        <v>0.61458333333333337</v>
      </c>
      <c r="AB33" s="958" t="s">
        <v>17</v>
      </c>
      <c r="AC33" s="958" t="s">
        <v>17</v>
      </c>
      <c r="AD33" s="958" t="s">
        <v>17</v>
      </c>
      <c r="AE33" s="958" t="s">
        <v>17</v>
      </c>
      <c r="AF33" s="958" t="s">
        <v>17</v>
      </c>
      <c r="AG33" s="1039">
        <v>0.75138888888888888</v>
      </c>
      <c r="AH33" s="958" t="s">
        <v>17</v>
      </c>
      <c r="AI33" s="958" t="s">
        <v>17</v>
      </c>
      <c r="AJ33" s="1454" t="s">
        <v>17</v>
      </c>
      <c r="AK33" s="964" t="s">
        <v>17</v>
      </c>
    </row>
    <row r="34" spans="1:37" ht="31.5" x14ac:dyDescent="0.5">
      <c r="A34" s="983" t="s">
        <v>30</v>
      </c>
      <c r="B34" s="536" t="s">
        <v>17</v>
      </c>
      <c r="C34" s="164" t="s">
        <v>17</v>
      </c>
      <c r="D34" s="444">
        <v>6.9444444444444447E-4</v>
      </c>
      <c r="E34" s="1691" t="s">
        <v>17</v>
      </c>
      <c r="F34" s="949">
        <v>0.33400000000000002</v>
      </c>
      <c r="G34" s="284"/>
      <c r="H34" s="284"/>
      <c r="I34" s="284"/>
      <c r="J34" s="284">
        <v>0.33400000000000002</v>
      </c>
      <c r="K34" s="505">
        <v>0.67500000000000004</v>
      </c>
      <c r="L34" s="979" t="s">
        <v>17</v>
      </c>
      <c r="M34" s="966">
        <v>0.32569444444444445</v>
      </c>
      <c r="N34" s="961" t="s">
        <v>17</v>
      </c>
      <c r="O34" s="961" t="s">
        <v>17</v>
      </c>
      <c r="P34" s="961" t="s">
        <v>17</v>
      </c>
      <c r="Q34" s="961" t="s">
        <v>17</v>
      </c>
      <c r="R34" s="958" t="s">
        <v>17</v>
      </c>
      <c r="S34" s="955">
        <v>0.45347222222222222</v>
      </c>
      <c r="T34" s="958" t="s">
        <v>17</v>
      </c>
      <c r="U34" s="958" t="s">
        <v>17</v>
      </c>
      <c r="V34" s="958" t="s">
        <v>17</v>
      </c>
      <c r="W34" s="958" t="s">
        <v>17</v>
      </c>
      <c r="X34" s="958" t="s">
        <v>17</v>
      </c>
      <c r="Y34" s="967">
        <v>0.57847222222222228</v>
      </c>
      <c r="Z34" s="958" t="s">
        <v>17</v>
      </c>
      <c r="AA34" s="966">
        <v>0.61458333333333337</v>
      </c>
      <c r="AB34" s="958" t="s">
        <v>17</v>
      </c>
      <c r="AC34" s="958" t="s">
        <v>17</v>
      </c>
      <c r="AD34" s="958" t="s">
        <v>17</v>
      </c>
      <c r="AE34" s="958" t="s">
        <v>17</v>
      </c>
      <c r="AF34" s="958" t="s">
        <v>17</v>
      </c>
      <c r="AG34" s="1040">
        <v>0.75208333333333333</v>
      </c>
      <c r="AH34" s="958" t="s">
        <v>17</v>
      </c>
      <c r="AI34" s="958" t="s">
        <v>17</v>
      </c>
      <c r="AJ34" s="1454" t="s">
        <v>17</v>
      </c>
      <c r="AK34" s="964" t="s">
        <v>17</v>
      </c>
    </row>
    <row r="35" spans="1:37" ht="31.5" x14ac:dyDescent="0.5">
      <c r="A35" s="983" t="s">
        <v>32</v>
      </c>
      <c r="B35" s="534" t="s">
        <v>17</v>
      </c>
      <c r="C35" s="157" t="s">
        <v>17</v>
      </c>
      <c r="D35" s="444">
        <v>6.9444444444444447E-4</v>
      </c>
      <c r="E35" s="1691" t="s">
        <v>17</v>
      </c>
      <c r="F35" s="949">
        <v>0.35099999999999998</v>
      </c>
      <c r="G35" s="284"/>
      <c r="H35" s="284"/>
      <c r="I35" s="284"/>
      <c r="J35" s="284">
        <v>0.35099999999999998</v>
      </c>
      <c r="K35" s="505">
        <v>0.33400000000000002</v>
      </c>
      <c r="L35" s="980">
        <v>0.30763888888888891</v>
      </c>
      <c r="M35" s="961" t="s">
        <v>17</v>
      </c>
      <c r="N35" s="967">
        <v>0.34861111111111109</v>
      </c>
      <c r="O35" s="967">
        <v>0.36805555555555558</v>
      </c>
      <c r="P35" s="967">
        <v>0.3888888888888889</v>
      </c>
      <c r="Q35" s="967">
        <v>0.40972222222222221</v>
      </c>
      <c r="R35" s="967">
        <v>0.43055555555555558</v>
      </c>
      <c r="S35" s="958" t="s">
        <v>17</v>
      </c>
      <c r="T35" s="967">
        <v>0.47222222222222221</v>
      </c>
      <c r="U35" s="967">
        <v>0.49305555555555558</v>
      </c>
      <c r="V35" s="967">
        <v>0.51527777777777772</v>
      </c>
      <c r="W35" s="967">
        <v>0.53472222222222221</v>
      </c>
      <c r="X35" s="967">
        <v>0.55555555555555558</v>
      </c>
      <c r="Y35" s="958" t="s">
        <v>17</v>
      </c>
      <c r="Z35" s="955">
        <v>0.59722222222222221</v>
      </c>
      <c r="AA35" s="958" t="s">
        <v>17</v>
      </c>
      <c r="AB35" s="967">
        <v>0.63958333333333328</v>
      </c>
      <c r="AC35" s="1203">
        <v>0.66041666666666665</v>
      </c>
      <c r="AD35" s="967">
        <v>0.68055555555555558</v>
      </c>
      <c r="AE35" s="967">
        <v>0.70208333333333328</v>
      </c>
      <c r="AF35" s="955">
        <v>0.72152777777777777</v>
      </c>
      <c r="AG35" s="1451" t="s">
        <v>17</v>
      </c>
      <c r="AH35" s="966">
        <v>0.77847222222222223</v>
      </c>
      <c r="AI35" s="966">
        <v>0.80555555555555558</v>
      </c>
      <c r="AJ35" s="1042">
        <v>0.85555555555555551</v>
      </c>
      <c r="AK35" s="802">
        <v>0.89861111111111114</v>
      </c>
    </row>
    <row r="36" spans="1:37" ht="31.5" x14ac:dyDescent="0.5">
      <c r="A36" s="983" t="s">
        <v>182</v>
      </c>
      <c r="B36" s="535">
        <v>1.3888888888888889E-3</v>
      </c>
      <c r="C36" s="159">
        <v>1.3888888888888889E-3</v>
      </c>
      <c r="D36" s="444">
        <v>1.3888888888888889E-3</v>
      </c>
      <c r="E36" s="1691">
        <v>0.61</v>
      </c>
      <c r="F36" s="949">
        <v>0.59199999999999997</v>
      </c>
      <c r="G36" s="284">
        <v>0.61</v>
      </c>
      <c r="H36" s="284">
        <v>0.61</v>
      </c>
      <c r="I36" s="284">
        <v>0.61</v>
      </c>
      <c r="J36" s="284">
        <v>0.59199999999999997</v>
      </c>
      <c r="K36" s="505">
        <v>0.35099999999999998</v>
      </c>
      <c r="L36" s="980">
        <v>0.30902777777777779</v>
      </c>
      <c r="M36" s="967">
        <v>0.32708333333333334</v>
      </c>
      <c r="N36" s="966">
        <v>0.34930555555555554</v>
      </c>
      <c r="O36" s="966">
        <v>0.36875000000000002</v>
      </c>
      <c r="P36" s="966">
        <v>0.38958333333333334</v>
      </c>
      <c r="Q36" s="966">
        <v>0.41041666666666665</v>
      </c>
      <c r="R36" s="966">
        <v>0.43125000000000002</v>
      </c>
      <c r="S36" s="955">
        <v>0.4548611111111111</v>
      </c>
      <c r="T36" s="966">
        <v>0.47291666666666665</v>
      </c>
      <c r="U36" s="966">
        <v>0.49375000000000002</v>
      </c>
      <c r="V36" s="966">
        <v>0.51597222222222228</v>
      </c>
      <c r="W36" s="966">
        <v>0.53541666666666665</v>
      </c>
      <c r="X36" s="966">
        <v>0.55625000000000002</v>
      </c>
      <c r="Y36" s="967">
        <v>0.57986111111111116</v>
      </c>
      <c r="Z36" s="967">
        <v>0.59791666666666665</v>
      </c>
      <c r="AA36" s="967">
        <v>0.61597222222222225</v>
      </c>
      <c r="AB36" s="966">
        <v>0.64027777777777772</v>
      </c>
      <c r="AC36" s="1203">
        <v>0.66111111111111109</v>
      </c>
      <c r="AD36" s="967">
        <v>0.68125000000000002</v>
      </c>
      <c r="AE36" s="966">
        <v>0.70277777777777772</v>
      </c>
      <c r="AF36" s="955">
        <v>0.72361111111111109</v>
      </c>
      <c r="AG36" s="1040">
        <v>0.75347222222222221</v>
      </c>
      <c r="AH36" s="967">
        <v>0.77916666666666667</v>
      </c>
      <c r="AI36" s="967">
        <v>0.80694444444444446</v>
      </c>
      <c r="AJ36" s="1043">
        <v>0.85624999999999996</v>
      </c>
      <c r="AK36" s="804">
        <v>0.89930555555555558</v>
      </c>
    </row>
    <row r="37" spans="1:37" ht="31.5" x14ac:dyDescent="0.5">
      <c r="A37" s="983" t="s">
        <v>183</v>
      </c>
      <c r="B37" s="535">
        <v>6.9444444444444447E-4</v>
      </c>
      <c r="C37" s="159">
        <v>6.9444444444444447E-4</v>
      </c>
      <c r="D37" s="444">
        <v>6.9444444444444447E-4</v>
      </c>
      <c r="E37" s="1691">
        <v>0.44900000000000001</v>
      </c>
      <c r="F37" s="949">
        <v>0.44900000000000001</v>
      </c>
      <c r="G37" s="284">
        <v>0.44900000000000001</v>
      </c>
      <c r="H37" s="284">
        <v>0.44900000000000001</v>
      </c>
      <c r="I37" s="284">
        <v>0.44900000000000001</v>
      </c>
      <c r="J37" s="284">
        <v>0.44900000000000001</v>
      </c>
      <c r="K37" s="505">
        <v>0.59199999999999997</v>
      </c>
      <c r="L37" s="980">
        <v>0.30972222222222223</v>
      </c>
      <c r="M37" s="966">
        <v>0.32777777777777778</v>
      </c>
      <c r="N37" s="967">
        <v>0.35</v>
      </c>
      <c r="O37" s="967">
        <v>0.36944444444444446</v>
      </c>
      <c r="P37" s="967">
        <v>0.39027777777777778</v>
      </c>
      <c r="Q37" s="967">
        <v>0.41111111111111109</v>
      </c>
      <c r="R37" s="967">
        <v>0.43194444444444446</v>
      </c>
      <c r="S37" s="955">
        <v>0.45624999999999999</v>
      </c>
      <c r="T37" s="967">
        <v>0.47361111111111109</v>
      </c>
      <c r="U37" s="967">
        <v>0.49444444444444446</v>
      </c>
      <c r="V37" s="967">
        <v>0.51666666666666672</v>
      </c>
      <c r="W37" s="967">
        <v>0.53611111111111109</v>
      </c>
      <c r="X37" s="967">
        <v>0.55694444444444446</v>
      </c>
      <c r="Y37" s="966">
        <v>0.5805555555555556</v>
      </c>
      <c r="Z37" s="966">
        <v>0.59861111111111109</v>
      </c>
      <c r="AA37" s="966">
        <v>0.61736111111111114</v>
      </c>
      <c r="AB37" s="967">
        <v>0.64097222222222228</v>
      </c>
      <c r="AC37" s="1203">
        <v>0.66180555555555554</v>
      </c>
      <c r="AD37" s="966">
        <v>0.68194444444444446</v>
      </c>
      <c r="AE37" s="967">
        <v>0.70347222222222228</v>
      </c>
      <c r="AF37" s="955">
        <v>0.72430555555555554</v>
      </c>
      <c r="AG37" s="1039">
        <v>0.75416666666666665</v>
      </c>
      <c r="AH37" s="966">
        <v>0.78055555555555556</v>
      </c>
      <c r="AI37" s="966">
        <v>0.80763888888888891</v>
      </c>
      <c r="AJ37" s="1042">
        <v>0.8569444444444444</v>
      </c>
      <c r="AK37" s="802">
        <v>0.9</v>
      </c>
    </row>
    <row r="38" spans="1:37" ht="31.5" x14ac:dyDescent="0.5">
      <c r="A38" s="983" t="s">
        <v>184</v>
      </c>
      <c r="B38" s="535">
        <v>2.0833333333333333E-3</v>
      </c>
      <c r="C38" s="159">
        <v>2.0833333333333333E-3</v>
      </c>
      <c r="D38" s="444">
        <v>2.0833333333333333E-3</v>
      </c>
      <c r="E38" s="1691">
        <v>0.755</v>
      </c>
      <c r="F38" s="949">
        <v>0.755</v>
      </c>
      <c r="G38" s="284">
        <v>0.755</v>
      </c>
      <c r="H38" s="284">
        <v>0.755</v>
      </c>
      <c r="I38" s="284">
        <v>0.755</v>
      </c>
      <c r="J38" s="284">
        <v>0.755</v>
      </c>
      <c r="K38" s="505">
        <v>0.44900000000000001</v>
      </c>
      <c r="L38" s="980">
        <v>0.31111111111111112</v>
      </c>
      <c r="M38" s="967">
        <v>0.3298611111111111</v>
      </c>
      <c r="N38" s="966">
        <v>0.35208333333333336</v>
      </c>
      <c r="O38" s="966">
        <v>0.37152777777777779</v>
      </c>
      <c r="P38" s="966">
        <v>0.3923611111111111</v>
      </c>
      <c r="Q38" s="966">
        <v>0.41319444444444442</v>
      </c>
      <c r="R38" s="966">
        <v>0.43402777777777779</v>
      </c>
      <c r="S38" s="955">
        <v>0.45833333333333331</v>
      </c>
      <c r="T38" s="966">
        <v>0.47569444444444442</v>
      </c>
      <c r="U38" s="966">
        <v>0.49652777777777779</v>
      </c>
      <c r="V38" s="966">
        <v>0.51875000000000004</v>
      </c>
      <c r="W38" s="966">
        <v>0.53819444444444442</v>
      </c>
      <c r="X38" s="966">
        <v>0.55902777777777779</v>
      </c>
      <c r="Y38" s="967">
        <v>0.58263888888888893</v>
      </c>
      <c r="Z38" s="967">
        <v>0.60069444444444442</v>
      </c>
      <c r="AA38" s="967">
        <v>0.61944444444444446</v>
      </c>
      <c r="AB38" s="966">
        <v>0.6430555555555556</v>
      </c>
      <c r="AC38" s="1203">
        <v>0.66388888888888886</v>
      </c>
      <c r="AD38" s="967">
        <v>0.68402777777777779</v>
      </c>
      <c r="AE38" s="966">
        <v>0.7055555555555556</v>
      </c>
      <c r="AF38" s="955">
        <v>0.72569444444444442</v>
      </c>
      <c r="AG38" s="1040">
        <v>0.75624999999999998</v>
      </c>
      <c r="AH38" s="967">
        <v>0.78194444444444444</v>
      </c>
      <c r="AI38" s="967">
        <v>0.80972222222222223</v>
      </c>
      <c r="AJ38" s="1043">
        <v>0.85763888888888884</v>
      </c>
      <c r="AK38" s="804">
        <v>0.90069444444444446</v>
      </c>
    </row>
    <row r="39" spans="1:37" ht="31.5" x14ac:dyDescent="0.5">
      <c r="A39" s="983" t="s">
        <v>57</v>
      </c>
      <c r="B39" s="535">
        <v>1.3888888888888889E-3</v>
      </c>
      <c r="C39" s="159">
        <v>1.3888888888888889E-3</v>
      </c>
      <c r="D39" s="444">
        <v>1.3888888888888889E-3</v>
      </c>
      <c r="E39" s="1691">
        <v>0.72499999999999998</v>
      </c>
      <c r="F39" s="949">
        <v>0.72499999999999998</v>
      </c>
      <c r="G39" s="284">
        <v>0.72499999999999998</v>
      </c>
      <c r="H39" s="284">
        <v>0.72499999999999998</v>
      </c>
      <c r="I39" s="284">
        <v>0.72499999999999998</v>
      </c>
      <c r="J39" s="284">
        <v>0.72499999999999998</v>
      </c>
      <c r="K39" s="505">
        <v>0.755</v>
      </c>
      <c r="L39" s="980">
        <v>0.3125</v>
      </c>
      <c r="M39" s="966">
        <v>0.33124999999999999</v>
      </c>
      <c r="N39" s="967">
        <v>0.35347222222222224</v>
      </c>
      <c r="O39" s="967">
        <v>0.37291666666666667</v>
      </c>
      <c r="P39" s="967">
        <v>0.39374999999999999</v>
      </c>
      <c r="Q39" s="967">
        <v>0.41458333333333336</v>
      </c>
      <c r="R39" s="967">
        <v>0.43541666666666667</v>
      </c>
      <c r="S39" s="955">
        <v>0.4597222222222222</v>
      </c>
      <c r="T39" s="967">
        <v>0.47708333333333336</v>
      </c>
      <c r="U39" s="967">
        <v>0.49791666666666667</v>
      </c>
      <c r="V39" s="967">
        <v>0.52013888888888893</v>
      </c>
      <c r="W39" s="967">
        <v>0.5395833333333333</v>
      </c>
      <c r="X39" s="967">
        <v>0.56041666666666667</v>
      </c>
      <c r="Y39" s="966">
        <v>0.58402777777777781</v>
      </c>
      <c r="Z39" s="966">
        <v>0.6020833333333333</v>
      </c>
      <c r="AA39" s="966">
        <v>0.62083333333333335</v>
      </c>
      <c r="AB39" s="967">
        <v>0.64444444444444449</v>
      </c>
      <c r="AC39" s="1203">
        <v>0.66527777777777775</v>
      </c>
      <c r="AD39" s="966">
        <v>0.68541666666666667</v>
      </c>
      <c r="AE39" s="967">
        <v>0.70694444444444449</v>
      </c>
      <c r="AF39" s="955">
        <v>0.72777777777777775</v>
      </c>
      <c r="AG39" s="1039">
        <v>0.75763888888888886</v>
      </c>
      <c r="AH39" s="966">
        <v>0.78333333333333333</v>
      </c>
      <c r="AI39" s="966">
        <v>0.81111111111111112</v>
      </c>
      <c r="AJ39" s="1042">
        <v>0.85902777777777772</v>
      </c>
      <c r="AK39" s="802">
        <v>0.90208333333333335</v>
      </c>
    </row>
    <row r="40" spans="1:37" ht="31.5" x14ac:dyDescent="0.5">
      <c r="A40" s="983" t="s">
        <v>63</v>
      </c>
      <c r="B40" s="535">
        <v>6.9444444444444447E-4</v>
      </c>
      <c r="C40" s="159">
        <v>6.9444444444444447E-4</v>
      </c>
      <c r="D40" s="444">
        <v>6.9444444444444447E-4</v>
      </c>
      <c r="E40" s="1691">
        <v>0.45700000000000002</v>
      </c>
      <c r="F40" s="949">
        <v>0.45700000000000002</v>
      </c>
      <c r="G40" s="284">
        <v>0.45700000000000002</v>
      </c>
      <c r="H40" s="284">
        <v>0.45700000000000002</v>
      </c>
      <c r="I40" s="284">
        <v>0.45700000000000002</v>
      </c>
      <c r="J40" s="284">
        <v>0.45700000000000002</v>
      </c>
      <c r="K40" s="505">
        <v>0.72499999999999998</v>
      </c>
      <c r="L40" s="980">
        <v>0.31388888888888888</v>
      </c>
      <c r="M40" s="967">
        <v>0.33194444444444443</v>
      </c>
      <c r="N40" s="966">
        <v>0.35416666666666669</v>
      </c>
      <c r="O40" s="966">
        <v>0.37361111111111112</v>
      </c>
      <c r="P40" s="966">
        <v>0.39444444444444443</v>
      </c>
      <c r="Q40" s="966">
        <v>0.4152777777777778</v>
      </c>
      <c r="R40" s="966">
        <v>0.43611111111111112</v>
      </c>
      <c r="S40" s="955">
        <v>0.46041666666666664</v>
      </c>
      <c r="T40" s="966">
        <v>0.4777777777777778</v>
      </c>
      <c r="U40" s="966">
        <v>0.49861111111111112</v>
      </c>
      <c r="V40" s="966">
        <v>0.52083333333333337</v>
      </c>
      <c r="W40" s="966">
        <v>0.54027777777777775</v>
      </c>
      <c r="X40" s="966">
        <v>0.56111111111111112</v>
      </c>
      <c r="Y40" s="967">
        <v>0.58472222222222225</v>
      </c>
      <c r="Z40" s="967">
        <v>0.60277777777777775</v>
      </c>
      <c r="AA40" s="967">
        <v>0.62152777777777779</v>
      </c>
      <c r="AB40" s="966">
        <v>0.64513888888888893</v>
      </c>
      <c r="AC40" s="1203">
        <v>0.66597222222222219</v>
      </c>
      <c r="AD40" s="967">
        <v>0.68611111111111112</v>
      </c>
      <c r="AE40" s="966">
        <v>0.70763888888888893</v>
      </c>
      <c r="AF40" s="955">
        <v>0.72847222222222219</v>
      </c>
      <c r="AG40" s="1040">
        <v>0.7583333333333333</v>
      </c>
      <c r="AH40" s="967">
        <v>0.78402777777777777</v>
      </c>
      <c r="AI40" s="967">
        <v>0.81180555555555556</v>
      </c>
      <c r="AJ40" s="1043">
        <v>0.85972222222222228</v>
      </c>
      <c r="AK40" s="804">
        <v>0.90277777777777779</v>
      </c>
    </row>
    <row r="41" spans="1:37" ht="31.5" x14ac:dyDescent="0.5">
      <c r="A41" s="983" t="s">
        <v>35</v>
      </c>
      <c r="B41" s="535">
        <v>1.3888888888888889E-3</v>
      </c>
      <c r="C41" s="159">
        <v>1.3888888888888889E-3</v>
      </c>
      <c r="D41" s="444">
        <v>1.3888888888888889E-3</v>
      </c>
      <c r="E41" s="1691">
        <v>0.30399999999999999</v>
      </c>
      <c r="F41" s="949">
        <v>0.30399999999999999</v>
      </c>
      <c r="G41" s="284">
        <v>0.30399999999999999</v>
      </c>
      <c r="H41" s="284">
        <v>0.3</v>
      </c>
      <c r="I41" s="284">
        <v>0.30399999999999999</v>
      </c>
      <c r="J41" s="284">
        <v>0.30399999999999999</v>
      </c>
      <c r="K41" s="505">
        <v>0.45700000000000002</v>
      </c>
      <c r="L41" s="980">
        <v>0.31388888888888888</v>
      </c>
      <c r="M41" s="966">
        <v>0.33333333333333331</v>
      </c>
      <c r="N41" s="967">
        <v>0.35555555555555557</v>
      </c>
      <c r="O41" s="967">
        <v>0.375</v>
      </c>
      <c r="P41" s="967">
        <v>0.39583333333333331</v>
      </c>
      <c r="Q41" s="967">
        <v>0.41666666666666669</v>
      </c>
      <c r="R41" s="967">
        <v>0.4375</v>
      </c>
      <c r="S41" s="955">
        <v>0.46111111111111114</v>
      </c>
      <c r="T41" s="967">
        <v>0.47916666666666669</v>
      </c>
      <c r="U41" s="967">
        <v>0.5</v>
      </c>
      <c r="V41" s="967">
        <v>0.52222222222222225</v>
      </c>
      <c r="W41" s="967">
        <v>0.54166666666666663</v>
      </c>
      <c r="X41" s="967">
        <v>0.5625</v>
      </c>
      <c r="Y41" s="966">
        <v>0.58611111111111114</v>
      </c>
      <c r="Z41" s="966">
        <v>0.60416666666666663</v>
      </c>
      <c r="AA41" s="966">
        <v>0.62222222222222223</v>
      </c>
      <c r="AB41" s="967">
        <v>0.64652777777777781</v>
      </c>
      <c r="AC41" s="1203">
        <v>0.66736111111111107</v>
      </c>
      <c r="AD41" s="966">
        <v>0.6875</v>
      </c>
      <c r="AE41" s="967">
        <v>0.70902777777777781</v>
      </c>
      <c r="AF41" s="955">
        <v>0.72916666666666663</v>
      </c>
      <c r="AG41" s="1039">
        <v>0.75972222222222219</v>
      </c>
      <c r="AH41" s="966">
        <v>0.78472222222222221</v>
      </c>
      <c r="AI41" s="966">
        <v>0.8125</v>
      </c>
      <c r="AJ41" s="1042">
        <v>0.86041666666666672</v>
      </c>
      <c r="AK41" s="802">
        <v>0.90347222222222223</v>
      </c>
    </row>
    <row r="42" spans="1:37" ht="31.5" x14ac:dyDescent="0.5">
      <c r="A42" s="983" t="s">
        <v>26</v>
      </c>
      <c r="B42" s="535">
        <v>6.9444444444444447E-4</v>
      </c>
      <c r="C42" s="159">
        <v>6.9444444444444447E-4</v>
      </c>
      <c r="D42" s="444">
        <v>6.9444444444444447E-4</v>
      </c>
      <c r="E42" s="1691">
        <v>0.38</v>
      </c>
      <c r="F42" s="949">
        <v>0.38</v>
      </c>
      <c r="G42" s="284">
        <v>0.38</v>
      </c>
      <c r="H42" s="284">
        <v>0.38400000000000001</v>
      </c>
      <c r="I42" s="284">
        <v>0.38</v>
      </c>
      <c r="J42" s="284">
        <v>0.38</v>
      </c>
      <c r="K42" s="505">
        <v>0.30399999999999999</v>
      </c>
      <c r="L42" s="980">
        <v>0.31527777777777777</v>
      </c>
      <c r="M42" s="967">
        <v>0.33402777777777776</v>
      </c>
      <c r="N42" s="966">
        <v>0.35625000000000001</v>
      </c>
      <c r="O42" s="966">
        <v>0.37569444444444444</v>
      </c>
      <c r="P42" s="966">
        <v>0.39652777777777776</v>
      </c>
      <c r="Q42" s="966">
        <v>0.41736111111111113</v>
      </c>
      <c r="R42" s="966">
        <v>0.43819444444444444</v>
      </c>
      <c r="S42" s="955">
        <v>0.46180555555555558</v>
      </c>
      <c r="T42" s="966">
        <v>0.47986111111111113</v>
      </c>
      <c r="U42" s="966">
        <v>0.50069444444444444</v>
      </c>
      <c r="V42" s="966">
        <v>0.5229166666666667</v>
      </c>
      <c r="W42" s="966">
        <v>0.54236111111111107</v>
      </c>
      <c r="X42" s="966">
        <v>0.56319444444444444</v>
      </c>
      <c r="Y42" s="967">
        <v>0.58680555555555558</v>
      </c>
      <c r="Z42" s="967">
        <v>0.60486111111111107</v>
      </c>
      <c r="AA42" s="967">
        <v>0.62291666666666667</v>
      </c>
      <c r="AB42" s="966">
        <v>0.64722222222222225</v>
      </c>
      <c r="AC42" s="1203">
        <v>0.66805555555555551</v>
      </c>
      <c r="AD42" s="967">
        <v>0.68819444444444444</v>
      </c>
      <c r="AE42" s="966">
        <v>0.70972222222222225</v>
      </c>
      <c r="AF42" s="955">
        <v>0.72986111111111107</v>
      </c>
      <c r="AG42" s="1040">
        <v>0.76041666666666663</v>
      </c>
      <c r="AH42" s="967">
        <v>0.78541666666666665</v>
      </c>
      <c r="AI42" s="967">
        <v>0.81319444444444444</v>
      </c>
      <c r="AJ42" s="1043">
        <v>0.8618055555555556</v>
      </c>
      <c r="AK42" s="804">
        <v>0.90486111111111112</v>
      </c>
    </row>
    <row r="43" spans="1:37" ht="31.5" x14ac:dyDescent="0.5">
      <c r="A43" s="983" t="s">
        <v>169</v>
      </c>
      <c r="B43" s="535">
        <v>2.0833333333333333E-3</v>
      </c>
      <c r="C43" s="159">
        <v>2.0833333333333333E-3</v>
      </c>
      <c r="D43" s="444">
        <v>2.0833333333333333E-3</v>
      </c>
      <c r="E43" s="1691">
        <v>0.72099999999999997</v>
      </c>
      <c r="F43" s="949">
        <v>0.72099999999999997</v>
      </c>
      <c r="G43" s="284">
        <v>0.72099999999999997</v>
      </c>
      <c r="H43" s="284">
        <v>0.72099999999999997</v>
      </c>
      <c r="I43" s="284">
        <v>0.72099999999999997</v>
      </c>
      <c r="J43" s="284">
        <v>0.72099999999999997</v>
      </c>
      <c r="K43" s="505">
        <v>0.38</v>
      </c>
      <c r="L43" s="980">
        <v>0.31666666666666665</v>
      </c>
      <c r="M43" s="966">
        <v>0.33611111111111114</v>
      </c>
      <c r="N43" s="967">
        <v>0.35833333333333334</v>
      </c>
      <c r="O43" s="967">
        <v>0.37777777777777777</v>
      </c>
      <c r="P43" s="967">
        <v>0.39861111111111114</v>
      </c>
      <c r="Q43" s="967">
        <v>0.41944444444444445</v>
      </c>
      <c r="R43" s="967">
        <v>0.44027777777777777</v>
      </c>
      <c r="S43" s="955">
        <v>0.46388888888888891</v>
      </c>
      <c r="T43" s="967">
        <v>0.48194444444444445</v>
      </c>
      <c r="U43" s="967">
        <v>0.50277777777777777</v>
      </c>
      <c r="V43" s="967">
        <v>0.52500000000000002</v>
      </c>
      <c r="W43" s="967">
        <v>0.5444444444444444</v>
      </c>
      <c r="X43" s="967">
        <v>0.56527777777777777</v>
      </c>
      <c r="Y43" s="966">
        <v>0.58888888888888891</v>
      </c>
      <c r="Z43" s="966">
        <v>0.6069444444444444</v>
      </c>
      <c r="AA43" s="966">
        <v>0.625</v>
      </c>
      <c r="AB43" s="967">
        <v>0.64930555555555558</v>
      </c>
      <c r="AC43" s="1203">
        <v>0.67013888888888884</v>
      </c>
      <c r="AD43" s="966">
        <v>0.69027777777777777</v>
      </c>
      <c r="AE43" s="967">
        <v>0.71180555555555558</v>
      </c>
      <c r="AF43" s="955">
        <v>0.73124999999999996</v>
      </c>
      <c r="AG43" s="1039">
        <v>0.76249999999999996</v>
      </c>
      <c r="AH43" s="966">
        <v>0.78680555555555554</v>
      </c>
      <c r="AI43" s="966">
        <v>0.81458333333333333</v>
      </c>
      <c r="AJ43" s="1042">
        <v>0.86388888888888893</v>
      </c>
      <c r="AK43" s="802">
        <v>0.90694444444444444</v>
      </c>
    </row>
    <row r="44" spans="1:37" ht="31.5" x14ac:dyDescent="0.5">
      <c r="A44" s="983" t="s">
        <v>181</v>
      </c>
      <c r="B44" s="535">
        <v>1.3888888888888889E-3</v>
      </c>
      <c r="C44" s="159">
        <v>1.3888888888888889E-3</v>
      </c>
      <c r="D44" s="444">
        <v>1.3888888888888889E-3</v>
      </c>
      <c r="E44" s="1691">
        <v>1</v>
      </c>
      <c r="F44" s="949">
        <v>1</v>
      </c>
      <c r="G44" s="284">
        <v>1</v>
      </c>
      <c r="H44" s="284">
        <v>1</v>
      </c>
      <c r="I44" s="284">
        <v>1</v>
      </c>
      <c r="J44" s="284">
        <v>1</v>
      </c>
      <c r="K44" s="505">
        <v>0.72099999999999997</v>
      </c>
      <c r="L44" s="980">
        <v>0.31874999999999998</v>
      </c>
      <c r="M44" s="967">
        <v>0.33819444444444446</v>
      </c>
      <c r="N44" s="966">
        <v>0.35972222222222222</v>
      </c>
      <c r="O44" s="966">
        <v>0.37916666666666665</v>
      </c>
      <c r="P44" s="966">
        <v>0.4</v>
      </c>
      <c r="Q44" s="966">
        <v>0.42083333333333334</v>
      </c>
      <c r="R44" s="966">
        <v>0.44166666666666665</v>
      </c>
      <c r="S44" s="955">
        <v>0.46597222222222223</v>
      </c>
      <c r="T44" s="966">
        <v>0.48333333333333334</v>
      </c>
      <c r="U44" s="966">
        <v>0.50416666666666665</v>
      </c>
      <c r="V44" s="966">
        <v>0.52638888888888891</v>
      </c>
      <c r="W44" s="966">
        <v>0.54583333333333328</v>
      </c>
      <c r="X44" s="966">
        <v>0.56666666666666665</v>
      </c>
      <c r="Y44" s="967">
        <v>0.59097222222222223</v>
      </c>
      <c r="Z44" s="967">
        <v>0.60833333333333328</v>
      </c>
      <c r="AA44" s="967">
        <v>0.62708333333333333</v>
      </c>
      <c r="AB44" s="966">
        <v>0.65138888888888891</v>
      </c>
      <c r="AC44" s="1203">
        <v>0.67222222222222228</v>
      </c>
      <c r="AD44" s="967">
        <v>0.69236111111111109</v>
      </c>
      <c r="AE44" s="966">
        <v>0.71388888888888891</v>
      </c>
      <c r="AF44" s="955">
        <v>0.73333333333333328</v>
      </c>
      <c r="AG44" s="1040">
        <v>0.76388888888888884</v>
      </c>
      <c r="AH44" s="967">
        <v>0.78888888888888886</v>
      </c>
      <c r="AI44" s="967">
        <v>0.81666666666666665</v>
      </c>
      <c r="AJ44" s="1043">
        <v>0.86527777777777781</v>
      </c>
      <c r="AK44" s="804">
        <v>0.90833333333333333</v>
      </c>
    </row>
    <row r="45" spans="1:37" ht="31.5" x14ac:dyDescent="0.5">
      <c r="A45" s="983" t="s">
        <v>180</v>
      </c>
      <c r="B45" s="535">
        <v>6.9444444444444447E-4</v>
      </c>
      <c r="C45" s="159">
        <v>6.9444444444444447E-4</v>
      </c>
      <c r="D45" s="444">
        <v>6.9444444444444447E-4</v>
      </c>
      <c r="E45" s="1691">
        <v>0.312</v>
      </c>
      <c r="F45" s="949">
        <v>0.312</v>
      </c>
      <c r="G45" s="284">
        <v>0.312</v>
      </c>
      <c r="H45" s="284">
        <v>0.312</v>
      </c>
      <c r="I45" s="284">
        <v>0.312</v>
      </c>
      <c r="J45" s="284">
        <v>0.312</v>
      </c>
      <c r="K45" s="505">
        <v>1</v>
      </c>
      <c r="L45" s="980">
        <v>0.31944444444444442</v>
      </c>
      <c r="M45" s="966">
        <v>0.33888888888888891</v>
      </c>
      <c r="N45" s="967">
        <v>0.36041666666666666</v>
      </c>
      <c r="O45" s="967">
        <v>0.37986111111111109</v>
      </c>
      <c r="P45" s="967">
        <v>0.40069444444444446</v>
      </c>
      <c r="Q45" s="967">
        <v>0.42152777777777778</v>
      </c>
      <c r="R45" s="967">
        <v>0.44236111111111109</v>
      </c>
      <c r="S45" s="955">
        <v>0.46666666666666667</v>
      </c>
      <c r="T45" s="967">
        <v>0.48402777777777778</v>
      </c>
      <c r="U45" s="967">
        <v>0.50486111111111109</v>
      </c>
      <c r="V45" s="967">
        <v>0.52708333333333335</v>
      </c>
      <c r="W45" s="967">
        <v>0.54652777777777772</v>
      </c>
      <c r="X45" s="967">
        <v>0.56736111111111109</v>
      </c>
      <c r="Y45" s="966">
        <v>0.59166666666666667</v>
      </c>
      <c r="Z45" s="966">
        <v>0.60902777777777772</v>
      </c>
      <c r="AA45" s="966">
        <v>0.62777777777777777</v>
      </c>
      <c r="AB45" s="967">
        <v>0.65208333333333335</v>
      </c>
      <c r="AC45" s="1203">
        <v>0.67291666666666672</v>
      </c>
      <c r="AD45" s="966">
        <v>0.69305555555555554</v>
      </c>
      <c r="AE45" s="967">
        <v>0.71458333333333335</v>
      </c>
      <c r="AF45" s="955">
        <v>0.73402777777777772</v>
      </c>
      <c r="AG45" s="1039">
        <v>0.76458333333333328</v>
      </c>
      <c r="AH45" s="966">
        <v>0.7895833333333333</v>
      </c>
      <c r="AI45" s="966">
        <v>0.81736111111111109</v>
      </c>
      <c r="AJ45" s="1042">
        <v>0.86597222222222225</v>
      </c>
      <c r="AK45" s="802">
        <v>0.90902777777777777</v>
      </c>
    </row>
    <row r="46" spans="1:37" ht="31.5" x14ac:dyDescent="0.5">
      <c r="A46" s="983" t="s">
        <v>168</v>
      </c>
      <c r="B46" s="535">
        <v>1.3888888888888889E-3</v>
      </c>
      <c r="C46" s="159">
        <v>1.3888888888888889E-3</v>
      </c>
      <c r="D46" s="444">
        <v>1.3888888888888889E-3</v>
      </c>
      <c r="E46" s="1691">
        <v>0.57399999999999995</v>
      </c>
      <c r="F46" s="949">
        <v>0.57399999999999995</v>
      </c>
      <c r="G46" s="284">
        <v>0.57399999999999995</v>
      </c>
      <c r="H46" s="284">
        <v>0.57399999999999995</v>
      </c>
      <c r="I46" s="284">
        <v>0.57399999999999995</v>
      </c>
      <c r="J46" s="284">
        <v>0.57399999999999995</v>
      </c>
      <c r="K46" s="505">
        <v>0.312</v>
      </c>
      <c r="L46" s="980">
        <v>0.32013888888888886</v>
      </c>
      <c r="M46" s="967">
        <v>0.33958333333333335</v>
      </c>
      <c r="N46" s="966">
        <v>0.36180555555555555</v>
      </c>
      <c r="O46" s="966">
        <v>0.38124999999999998</v>
      </c>
      <c r="P46" s="966">
        <v>0.40208333333333335</v>
      </c>
      <c r="Q46" s="966">
        <v>0.42291666666666666</v>
      </c>
      <c r="R46" s="966">
        <v>0.44374999999999998</v>
      </c>
      <c r="S46" s="955">
        <v>0.46805555555555556</v>
      </c>
      <c r="T46" s="966">
        <v>0.48541666666666666</v>
      </c>
      <c r="U46" s="966">
        <v>0.50624999999999998</v>
      </c>
      <c r="V46" s="966">
        <v>0.52847222222222223</v>
      </c>
      <c r="W46" s="966">
        <v>0.54791666666666672</v>
      </c>
      <c r="X46" s="966">
        <v>0.56874999999999998</v>
      </c>
      <c r="Y46" s="967">
        <v>0.59236111111111112</v>
      </c>
      <c r="Z46" s="967">
        <v>0.61041666666666672</v>
      </c>
      <c r="AA46" s="967">
        <v>0.62847222222222221</v>
      </c>
      <c r="AB46" s="966">
        <v>0.65277777777777779</v>
      </c>
      <c r="AC46" s="1203">
        <v>0.67361111111111116</v>
      </c>
      <c r="AD46" s="967">
        <v>0.69444444444444442</v>
      </c>
      <c r="AE46" s="966">
        <v>0.71597222222222223</v>
      </c>
      <c r="AF46" s="955">
        <v>0.73472222222222228</v>
      </c>
      <c r="AG46" s="1040">
        <v>0.76597222222222228</v>
      </c>
      <c r="AH46" s="967">
        <v>0.79027777777777775</v>
      </c>
      <c r="AI46" s="967">
        <v>0.81805555555555554</v>
      </c>
      <c r="AJ46" s="1043">
        <v>0.8666666666666667</v>
      </c>
      <c r="AK46" s="804">
        <v>0.90972222222222221</v>
      </c>
    </row>
    <row r="47" spans="1:37" ht="31.5" x14ac:dyDescent="0.5">
      <c r="A47" s="983" t="s">
        <v>166</v>
      </c>
      <c r="B47" s="535">
        <v>6.9444444444444447E-4</v>
      </c>
      <c r="C47" s="159">
        <v>6.9444444444444447E-4</v>
      </c>
      <c r="D47" s="443" t="s">
        <v>17</v>
      </c>
      <c r="E47" s="1691"/>
      <c r="F47" s="949"/>
      <c r="G47" s="283"/>
      <c r="H47" s="283">
        <v>0.98799999999999999</v>
      </c>
      <c r="I47" s="283">
        <v>0.98799999999999999</v>
      </c>
      <c r="J47" s="283"/>
      <c r="K47" s="969" t="s">
        <v>17</v>
      </c>
      <c r="L47" s="803">
        <v>0.32222222222222224</v>
      </c>
      <c r="M47" s="966"/>
      <c r="N47" s="954" t="s">
        <v>17</v>
      </c>
      <c r="O47" s="954" t="s">
        <v>17</v>
      </c>
      <c r="P47" s="954" t="s">
        <v>17</v>
      </c>
      <c r="Q47" s="954" t="s">
        <v>17</v>
      </c>
      <c r="R47" s="954" t="s">
        <v>17</v>
      </c>
      <c r="S47" s="954" t="s">
        <v>17</v>
      </c>
      <c r="T47" s="954" t="s">
        <v>17</v>
      </c>
      <c r="U47" s="961"/>
      <c r="V47" s="954" t="s">
        <v>17</v>
      </c>
      <c r="W47" s="954" t="s">
        <v>17</v>
      </c>
      <c r="X47" s="954" t="s">
        <v>17</v>
      </c>
      <c r="Y47" s="954" t="s">
        <v>17</v>
      </c>
      <c r="Z47" s="954" t="s">
        <v>17</v>
      </c>
      <c r="AA47" s="958" t="s">
        <v>17</v>
      </c>
      <c r="AB47" s="966">
        <v>0.65555555555555556</v>
      </c>
      <c r="AC47" s="959" t="s">
        <v>17</v>
      </c>
      <c r="AD47" s="959" t="s">
        <v>17</v>
      </c>
      <c r="AE47" s="955">
        <v>0.71805555555555556</v>
      </c>
      <c r="AF47" s="958" t="s">
        <v>17</v>
      </c>
      <c r="AG47" s="1451" t="s">
        <v>17</v>
      </c>
      <c r="AH47" s="967">
        <v>0.79236111111111107</v>
      </c>
      <c r="AI47" s="958" t="s">
        <v>17</v>
      </c>
      <c r="AJ47" s="1454" t="s">
        <v>17</v>
      </c>
      <c r="AK47" s="964" t="s">
        <v>17</v>
      </c>
    </row>
    <row r="48" spans="1:37" ht="31.5" x14ac:dyDescent="0.5">
      <c r="A48" s="983" t="s">
        <v>162</v>
      </c>
      <c r="B48" s="534" t="s">
        <v>17</v>
      </c>
      <c r="C48" s="165">
        <v>1.3888888888888889E-3</v>
      </c>
      <c r="D48" s="443" t="s">
        <v>17</v>
      </c>
      <c r="E48" s="1691"/>
      <c r="F48" s="949">
        <v>0.74299999999999999</v>
      </c>
      <c r="G48" s="283"/>
      <c r="H48" s="283">
        <v>1.26</v>
      </c>
      <c r="I48" s="283"/>
      <c r="J48" s="283"/>
      <c r="K48" s="505">
        <v>0.57399999999999995</v>
      </c>
      <c r="L48" s="803">
        <v>0.32500000000000001</v>
      </c>
      <c r="M48" s="966">
        <v>0.34027777777777779</v>
      </c>
      <c r="N48" s="954" t="s">
        <v>17</v>
      </c>
      <c r="O48" s="954" t="s">
        <v>17</v>
      </c>
      <c r="P48" s="954" t="s">
        <v>17</v>
      </c>
      <c r="Q48" s="954" t="s">
        <v>17</v>
      </c>
      <c r="R48" s="954" t="s">
        <v>17</v>
      </c>
      <c r="S48" s="955">
        <v>0.46875</v>
      </c>
      <c r="T48" s="954" t="s">
        <v>17</v>
      </c>
      <c r="U48" s="954" t="s">
        <v>17</v>
      </c>
      <c r="V48" s="954" t="s">
        <v>17</v>
      </c>
      <c r="W48" s="954" t="s">
        <v>17</v>
      </c>
      <c r="X48" s="954" t="s">
        <v>17</v>
      </c>
      <c r="Y48" s="954" t="s">
        <v>17</v>
      </c>
      <c r="Z48" s="966">
        <v>0.61111111111111116</v>
      </c>
      <c r="AA48" s="955">
        <v>0.62916666666666665</v>
      </c>
      <c r="AB48" s="955">
        <v>0.65763888888888888</v>
      </c>
      <c r="AC48" s="958" t="s">
        <v>17</v>
      </c>
      <c r="AD48" s="966">
        <v>0.69513888888888886</v>
      </c>
      <c r="AE48" s="958" t="s">
        <v>17</v>
      </c>
      <c r="AF48" s="958" t="s">
        <v>17</v>
      </c>
      <c r="AG48" s="1451" t="s">
        <v>17</v>
      </c>
      <c r="AH48" s="958" t="s">
        <v>17</v>
      </c>
      <c r="AI48" s="958" t="s">
        <v>17</v>
      </c>
      <c r="AJ48" s="1454" t="s">
        <v>17</v>
      </c>
      <c r="AK48" s="964" t="s">
        <v>17</v>
      </c>
    </row>
    <row r="49" spans="1:39" ht="31.5" x14ac:dyDescent="0.5">
      <c r="A49" s="983" t="s">
        <v>173</v>
      </c>
      <c r="B49" s="535">
        <v>6.9444444444444447E-4</v>
      </c>
      <c r="C49" s="159">
        <v>6.9444444444444447E-4</v>
      </c>
      <c r="D49" s="443" t="s">
        <v>17</v>
      </c>
      <c r="E49" s="1691"/>
      <c r="F49" s="949">
        <v>0.47499999999999998</v>
      </c>
      <c r="G49" s="283"/>
      <c r="H49" s="283">
        <v>0.47699999999999998</v>
      </c>
      <c r="I49" s="283"/>
      <c r="J49" s="283"/>
      <c r="K49" s="505">
        <v>0.74299999999999999</v>
      </c>
      <c r="L49" s="801">
        <v>0.32569444444444445</v>
      </c>
      <c r="M49" s="954" t="s">
        <v>17</v>
      </c>
      <c r="N49" s="954" t="s">
        <v>17</v>
      </c>
      <c r="O49" s="954" t="s">
        <v>17</v>
      </c>
      <c r="P49" s="954" t="s">
        <v>17</v>
      </c>
      <c r="Q49" s="954" t="s">
        <v>17</v>
      </c>
      <c r="R49" s="954" t="s">
        <v>17</v>
      </c>
      <c r="S49" s="958" t="s">
        <v>17</v>
      </c>
      <c r="T49" s="954" t="s">
        <v>17</v>
      </c>
      <c r="U49" s="954" t="s">
        <v>17</v>
      </c>
      <c r="V49" s="954" t="s">
        <v>17</v>
      </c>
      <c r="W49" s="954" t="s">
        <v>17</v>
      </c>
      <c r="X49" s="954" t="s">
        <v>17</v>
      </c>
      <c r="Y49" s="954" t="s">
        <v>17</v>
      </c>
      <c r="Z49" s="967">
        <v>0.6118055555555556</v>
      </c>
      <c r="AA49" s="960" t="s">
        <v>17</v>
      </c>
      <c r="AB49" s="955">
        <v>0.65833333333333333</v>
      </c>
      <c r="AC49" s="958" t="s">
        <v>17</v>
      </c>
      <c r="AD49" s="967">
        <v>0.6958333333333333</v>
      </c>
      <c r="AE49" s="958" t="s">
        <v>17</v>
      </c>
      <c r="AF49" s="958" t="s">
        <v>17</v>
      </c>
      <c r="AG49" s="958" t="s">
        <v>17</v>
      </c>
      <c r="AH49" s="1456" t="s">
        <v>17</v>
      </c>
      <c r="AI49" s="1456" t="s">
        <v>17</v>
      </c>
      <c r="AJ49" s="958" t="s">
        <v>17</v>
      </c>
      <c r="AK49" s="964" t="s">
        <v>17</v>
      </c>
    </row>
    <row r="50" spans="1:39" ht="31.5" x14ac:dyDescent="0.5">
      <c r="A50" s="983" t="s">
        <v>174</v>
      </c>
      <c r="B50" s="535">
        <v>6.9444444444444447E-4</v>
      </c>
      <c r="C50" s="159">
        <v>6.9444444444444447E-4</v>
      </c>
      <c r="D50" s="443" t="s">
        <v>17</v>
      </c>
      <c r="E50" s="1691"/>
      <c r="F50" s="949"/>
      <c r="G50" s="283"/>
      <c r="H50" s="283">
        <v>0.155</v>
      </c>
      <c r="I50" s="283"/>
      <c r="J50" s="283"/>
      <c r="K50" s="506"/>
      <c r="L50" s="803">
        <v>0.3263888888888889</v>
      </c>
      <c r="M50" s="965" t="s">
        <v>17</v>
      </c>
      <c r="N50" s="954" t="s">
        <v>17</v>
      </c>
      <c r="O50" s="954" t="s">
        <v>17</v>
      </c>
      <c r="P50" s="954" t="s">
        <v>17</v>
      </c>
      <c r="Q50" s="954" t="s">
        <v>17</v>
      </c>
      <c r="R50" s="954" t="s">
        <v>17</v>
      </c>
      <c r="S50" s="954" t="s">
        <v>17</v>
      </c>
      <c r="T50" s="954" t="s">
        <v>17</v>
      </c>
      <c r="U50" s="954" t="s">
        <v>17</v>
      </c>
      <c r="V50" s="954" t="s">
        <v>17</v>
      </c>
      <c r="W50" s="954" t="s">
        <v>17</v>
      </c>
      <c r="X50" s="954" t="s">
        <v>17</v>
      </c>
      <c r="Y50" s="954" t="s">
        <v>17</v>
      </c>
      <c r="Z50" s="966">
        <v>0.61250000000000004</v>
      </c>
      <c r="AA50" s="960" t="s">
        <v>17</v>
      </c>
      <c r="AB50" s="955">
        <v>0.65972222222222221</v>
      </c>
      <c r="AC50" s="958" t="s">
        <v>17</v>
      </c>
      <c r="AD50" s="966">
        <v>0.69652777777777775</v>
      </c>
      <c r="AE50" s="958" t="s">
        <v>17</v>
      </c>
      <c r="AF50" s="958" t="s">
        <v>17</v>
      </c>
      <c r="AG50" s="958" t="s">
        <v>17</v>
      </c>
      <c r="AH50" s="958" t="s">
        <v>17</v>
      </c>
      <c r="AI50" s="958" t="s">
        <v>17</v>
      </c>
      <c r="AJ50" s="958" t="s">
        <v>17</v>
      </c>
      <c r="AK50" s="964" t="s">
        <v>17</v>
      </c>
    </row>
    <row r="51" spans="1:39" ht="31.5" x14ac:dyDescent="0.5">
      <c r="A51" s="983" t="s">
        <v>155</v>
      </c>
      <c r="B51" s="535"/>
      <c r="C51" s="159"/>
      <c r="D51" s="443"/>
      <c r="E51" s="1691"/>
      <c r="F51" s="949"/>
      <c r="G51" s="283"/>
      <c r="H51" s="283"/>
      <c r="I51" s="283"/>
      <c r="J51" s="283"/>
      <c r="K51" s="506"/>
      <c r="L51" s="979" t="s">
        <v>17</v>
      </c>
      <c r="M51" s="967">
        <v>0.34097222222222223</v>
      </c>
      <c r="N51" s="954" t="s">
        <v>17</v>
      </c>
      <c r="O51" s="954" t="s">
        <v>17</v>
      </c>
      <c r="P51" s="954" t="s">
        <v>17</v>
      </c>
      <c r="Q51" s="954" t="s">
        <v>17</v>
      </c>
      <c r="R51" s="954" t="s">
        <v>17</v>
      </c>
      <c r="S51" s="967">
        <v>0.46944444444444444</v>
      </c>
      <c r="T51" s="954" t="s">
        <v>17</v>
      </c>
      <c r="U51" s="954" t="s">
        <v>17</v>
      </c>
      <c r="V51" s="954" t="s">
        <v>17</v>
      </c>
      <c r="W51" s="954" t="s">
        <v>17</v>
      </c>
      <c r="X51" s="954" t="s">
        <v>17</v>
      </c>
      <c r="Y51" s="954" t="s">
        <v>17</v>
      </c>
      <c r="Z51" s="954" t="s">
        <v>17</v>
      </c>
      <c r="AA51" s="967">
        <v>0.62986111111111109</v>
      </c>
      <c r="AB51" s="958" t="s">
        <v>17</v>
      </c>
      <c r="AC51" s="958" t="s">
        <v>17</v>
      </c>
      <c r="AD51" s="958" t="s">
        <v>17</v>
      </c>
      <c r="AE51" s="958" t="s">
        <v>17</v>
      </c>
      <c r="AF51" s="958" t="s">
        <v>17</v>
      </c>
      <c r="AG51" s="958" t="s">
        <v>17</v>
      </c>
      <c r="AH51" s="958" t="s">
        <v>17</v>
      </c>
      <c r="AI51" s="958" t="s">
        <v>17</v>
      </c>
      <c r="AJ51" s="958" t="s">
        <v>17</v>
      </c>
      <c r="AK51" s="964"/>
    </row>
    <row r="52" spans="1:39" ht="31.5" x14ac:dyDescent="0.5">
      <c r="A52" s="983" t="s">
        <v>151</v>
      </c>
      <c r="B52" s="535">
        <v>6.9444444444444447E-4</v>
      </c>
      <c r="C52" s="159" t="s">
        <v>17</v>
      </c>
      <c r="D52" s="444">
        <v>2.0833333333333333E-3</v>
      </c>
      <c r="E52" s="1691"/>
      <c r="F52" s="949">
        <v>0.35299999999999998</v>
      </c>
      <c r="G52" s="283"/>
      <c r="H52" s="283"/>
      <c r="I52" s="283"/>
      <c r="J52" s="283"/>
      <c r="K52" s="505">
        <v>0.47499999999999998</v>
      </c>
      <c r="L52" s="979" t="s">
        <v>17</v>
      </c>
      <c r="M52" s="966">
        <v>0.34166666666666667</v>
      </c>
      <c r="N52" s="954" t="s">
        <v>17</v>
      </c>
      <c r="O52" s="954" t="s">
        <v>17</v>
      </c>
      <c r="P52" s="954" t="s">
        <v>17</v>
      </c>
      <c r="Q52" s="954" t="s">
        <v>17</v>
      </c>
      <c r="R52" s="954" t="s">
        <v>17</v>
      </c>
      <c r="S52" s="966">
        <v>0.47013888888888888</v>
      </c>
      <c r="T52" s="954" t="s">
        <v>17</v>
      </c>
      <c r="U52" s="954" t="s">
        <v>17</v>
      </c>
      <c r="V52" s="954" t="s">
        <v>17</v>
      </c>
      <c r="W52" s="954" t="s">
        <v>17</v>
      </c>
      <c r="X52" s="954" t="s">
        <v>17</v>
      </c>
      <c r="Y52" s="954" t="s">
        <v>17</v>
      </c>
      <c r="Z52" s="954" t="s">
        <v>17</v>
      </c>
      <c r="AA52" s="966">
        <v>0.63055555555555554</v>
      </c>
      <c r="AB52" s="958" t="s">
        <v>17</v>
      </c>
      <c r="AC52" s="958" t="s">
        <v>17</v>
      </c>
      <c r="AD52" s="958" t="s">
        <v>17</v>
      </c>
      <c r="AE52" s="958" t="s">
        <v>17</v>
      </c>
      <c r="AF52" s="958" t="s">
        <v>17</v>
      </c>
      <c r="AG52" s="958" t="s">
        <v>17</v>
      </c>
      <c r="AH52" s="958" t="s">
        <v>17</v>
      </c>
      <c r="AI52" s="958" t="s">
        <v>17</v>
      </c>
      <c r="AJ52" s="958" t="s">
        <v>17</v>
      </c>
      <c r="AK52" s="964" t="s">
        <v>17</v>
      </c>
    </row>
    <row r="53" spans="1:39" ht="31.5" x14ac:dyDescent="0.5">
      <c r="A53" s="983" t="s">
        <v>147</v>
      </c>
      <c r="B53" s="535">
        <v>6.9444444444444447E-4</v>
      </c>
      <c r="C53" s="14" t="s">
        <v>17</v>
      </c>
      <c r="D53" s="444">
        <v>1.3888888888888889E-3</v>
      </c>
      <c r="E53" s="1691"/>
      <c r="F53" s="950">
        <v>0.70799999999999996</v>
      </c>
      <c r="G53" s="285"/>
      <c r="H53" s="508"/>
      <c r="I53" s="508"/>
      <c r="J53" s="508"/>
      <c r="K53" s="505">
        <v>0.35299999999999998</v>
      </c>
      <c r="L53" s="979" t="s">
        <v>17</v>
      </c>
      <c r="M53" s="967">
        <v>0.34305555555555556</v>
      </c>
      <c r="N53" s="954" t="s">
        <v>17</v>
      </c>
      <c r="O53" s="954" t="s">
        <v>17</v>
      </c>
      <c r="P53" s="954" t="s">
        <v>17</v>
      </c>
      <c r="Q53" s="954" t="s">
        <v>17</v>
      </c>
      <c r="R53" s="954" t="s">
        <v>17</v>
      </c>
      <c r="S53" s="967">
        <v>0.47083333333333333</v>
      </c>
      <c r="T53" s="954" t="s">
        <v>17</v>
      </c>
      <c r="U53" s="954" t="s">
        <v>17</v>
      </c>
      <c r="V53" s="954" t="s">
        <v>17</v>
      </c>
      <c r="W53" s="954" t="s">
        <v>17</v>
      </c>
      <c r="X53" s="954" t="s">
        <v>17</v>
      </c>
      <c r="Y53" s="954" t="s">
        <v>17</v>
      </c>
      <c r="Z53" s="954" t="s">
        <v>17</v>
      </c>
      <c r="AA53" s="967">
        <v>0.63194444444444442</v>
      </c>
      <c r="AB53" s="958" t="s">
        <v>17</v>
      </c>
      <c r="AC53" s="958" t="s">
        <v>17</v>
      </c>
      <c r="AD53" s="958" t="s">
        <v>17</v>
      </c>
      <c r="AE53" s="958" t="s">
        <v>17</v>
      </c>
      <c r="AF53" s="958" t="s">
        <v>17</v>
      </c>
      <c r="AG53" s="958" t="s">
        <v>17</v>
      </c>
      <c r="AH53" s="958" t="s">
        <v>17</v>
      </c>
      <c r="AI53" s="958" t="s">
        <v>17</v>
      </c>
      <c r="AJ53" s="958" t="s">
        <v>17</v>
      </c>
      <c r="AK53" s="964" t="s">
        <v>17</v>
      </c>
    </row>
    <row r="54" spans="1:39" ht="31.5" x14ac:dyDescent="0.5">
      <c r="A54" s="985" t="s">
        <v>143</v>
      </c>
      <c r="B54" s="537">
        <v>2.0833333333333333E-3</v>
      </c>
      <c r="C54" s="446" t="s">
        <v>17</v>
      </c>
      <c r="D54" s="447">
        <v>2.0833333333333333E-3</v>
      </c>
      <c r="E54" s="1692"/>
      <c r="F54" s="951">
        <v>0.65600000000000003</v>
      </c>
      <c r="G54" s="952"/>
      <c r="H54" s="952"/>
      <c r="I54" s="952"/>
      <c r="J54" s="952"/>
      <c r="K54" s="970">
        <v>0.70799999999999996</v>
      </c>
      <c r="L54" s="1402" t="s">
        <v>17</v>
      </c>
      <c r="M54" s="1021">
        <v>0.34513888888888888</v>
      </c>
      <c r="N54" s="1403" t="s">
        <v>17</v>
      </c>
      <c r="O54" s="1403" t="s">
        <v>17</v>
      </c>
      <c r="P54" s="1403" t="s">
        <v>17</v>
      </c>
      <c r="Q54" s="1403" t="s">
        <v>17</v>
      </c>
      <c r="R54" s="1403" t="s">
        <v>17</v>
      </c>
      <c r="S54" s="1021">
        <v>0.47291666666666665</v>
      </c>
      <c r="T54" s="1403" t="s">
        <v>17</v>
      </c>
      <c r="U54" s="1403" t="s">
        <v>17</v>
      </c>
      <c r="V54" s="1403" t="s">
        <v>17</v>
      </c>
      <c r="W54" s="1403" t="s">
        <v>17</v>
      </c>
      <c r="X54" s="1403" t="s">
        <v>17</v>
      </c>
      <c r="Y54" s="1403" t="s">
        <v>17</v>
      </c>
      <c r="Z54" s="1403" t="s">
        <v>17</v>
      </c>
      <c r="AA54" s="1021">
        <v>0.63402777777777775</v>
      </c>
      <c r="AB54" s="1404" t="s">
        <v>17</v>
      </c>
      <c r="AC54" s="1404" t="s">
        <v>17</v>
      </c>
      <c r="AD54" s="1404" t="s">
        <v>17</v>
      </c>
      <c r="AE54" s="1404" t="s">
        <v>17</v>
      </c>
      <c r="AF54" s="1404" t="s">
        <v>17</v>
      </c>
      <c r="AG54" s="1404" t="s">
        <v>17</v>
      </c>
      <c r="AH54" s="1404" t="s">
        <v>17</v>
      </c>
      <c r="AI54" s="1404" t="s">
        <v>17</v>
      </c>
      <c r="AJ54" s="1404" t="s">
        <v>17</v>
      </c>
      <c r="AK54" s="1405" t="s">
        <v>17</v>
      </c>
    </row>
    <row r="55" spans="1:39" ht="26.25" x14ac:dyDescent="0.25">
      <c r="D55" s="353" t="s">
        <v>38</v>
      </c>
      <c r="E55" s="1693">
        <v>10.6</v>
      </c>
      <c r="F55" s="943">
        <v>15.4</v>
      </c>
      <c r="G55" s="944">
        <v>11.6</v>
      </c>
      <c r="H55" s="944">
        <v>14.9</v>
      </c>
      <c r="I55" s="944">
        <v>12.9</v>
      </c>
      <c r="J55" s="944">
        <v>12.5</v>
      </c>
      <c r="K55" s="945">
        <v>14.8</v>
      </c>
      <c r="L55" s="1397">
        <f>L50-L22</f>
        <v>3.0555555555555558E-2</v>
      </c>
      <c r="M55" s="1398">
        <f>M54-M24</f>
        <v>3.2638888888888884E-2</v>
      </c>
      <c r="N55" s="1398">
        <f>N46-N25</f>
        <v>2.1527777777777757E-2</v>
      </c>
      <c r="O55" s="1398">
        <f>O46-O25</f>
        <v>2.1527777777777757E-2</v>
      </c>
      <c r="P55" s="1398">
        <f>P46-P25</f>
        <v>2.1527777777777812E-2</v>
      </c>
      <c r="Q55" s="1398">
        <f>SUM(Q46-Q25)</f>
        <v>2.1527777777777757E-2</v>
      </c>
      <c r="R55" s="1398">
        <f>R46-R25</f>
        <v>2.1527777777777757E-2</v>
      </c>
      <c r="S55" s="1398">
        <f>S54-S25</f>
        <v>2.9861111111111116E-2</v>
      </c>
      <c r="T55" s="1398">
        <f>T46-T25</f>
        <v>2.1527777777777757E-2</v>
      </c>
      <c r="U55" s="1398">
        <f>U46-U25</f>
        <v>2.1527777777777757E-2</v>
      </c>
      <c r="V55" s="1398">
        <f>V46-V25</f>
        <v>2.1527777777777812E-2</v>
      </c>
      <c r="W55" s="1398">
        <f>W46-W25</f>
        <v>2.1527777777777812E-2</v>
      </c>
      <c r="X55" s="1398">
        <f>X46-X25</f>
        <v>2.1527777777777701E-2</v>
      </c>
      <c r="Y55" s="1398">
        <f>Y46-Y18</f>
        <v>2.9861111111111116E-2</v>
      </c>
      <c r="Z55" s="1398">
        <f>Z50-Z25</f>
        <v>2.3611111111111138E-2</v>
      </c>
      <c r="AA55" s="1398">
        <f>AA54-AA25</f>
        <v>2.9861111111111116E-2</v>
      </c>
      <c r="AB55" s="1398">
        <f>AB50-AB22</f>
        <v>3.125E-2</v>
      </c>
      <c r="AC55" s="1398">
        <f>AC46-AC22</f>
        <v>2.430555555555558E-2</v>
      </c>
      <c r="AD55" s="1398">
        <f>AD50-AD25</f>
        <v>2.4305555555555469E-2</v>
      </c>
      <c r="AE55" s="1391">
        <f>AE47-AE22</f>
        <v>2.7083333333333348E-2</v>
      </c>
      <c r="AF55" s="1391">
        <f>AF45-AF24</f>
        <v>2.2222222222222143E-2</v>
      </c>
      <c r="AG55" s="1391">
        <f>AG46-AG18</f>
        <v>2.9861111111111116E-2</v>
      </c>
      <c r="AH55" s="1399">
        <f>AH46-AH25</f>
        <v>2.0833333333333259E-2</v>
      </c>
      <c r="AI55" s="1399">
        <f>AI46-AI25</f>
        <v>2.0833333333333259E-2</v>
      </c>
      <c r="AJ55" s="1399">
        <f>AJ46-AJ25</f>
        <v>1.9444444444444486E-2</v>
      </c>
      <c r="AK55" s="1400">
        <f>AK46-AK25</f>
        <v>1.9444444444444486E-2</v>
      </c>
    </row>
    <row r="56" spans="1:39" ht="26.25" x14ac:dyDescent="0.4">
      <c r="E56" s="1654"/>
      <c r="G56" s="11"/>
      <c r="H56" s="11"/>
      <c r="I56" s="11"/>
      <c r="J56" s="11"/>
      <c r="K56" s="9"/>
      <c r="L56" s="17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17"/>
      <c r="AD56" s="17"/>
    </row>
    <row r="57" spans="1:39" ht="26.25" x14ac:dyDescent="0.4">
      <c r="E57" s="1654"/>
      <c r="F57" s="336"/>
      <c r="G57" s="336"/>
      <c r="H57" s="336"/>
      <c r="I57" s="336"/>
      <c r="J57" s="336"/>
      <c r="K57" s="336"/>
      <c r="L57" s="387">
        <v>14.9</v>
      </c>
      <c r="M57" s="387">
        <v>15.4</v>
      </c>
      <c r="N57" s="387">
        <v>10.6</v>
      </c>
      <c r="O57" s="387">
        <v>10.6</v>
      </c>
      <c r="P57" s="387">
        <v>10.6</v>
      </c>
      <c r="Q57" s="387">
        <v>10.6</v>
      </c>
      <c r="R57" s="387">
        <v>10.6</v>
      </c>
      <c r="S57" s="387">
        <v>14.8</v>
      </c>
      <c r="T57" s="387">
        <v>10.6</v>
      </c>
      <c r="U57" s="387">
        <v>10.6</v>
      </c>
      <c r="V57" s="387">
        <v>10.6</v>
      </c>
      <c r="W57" s="387">
        <v>10.6</v>
      </c>
      <c r="X57" s="387">
        <v>10.6</v>
      </c>
      <c r="Y57" s="387">
        <v>14.8</v>
      </c>
      <c r="Z57" s="387">
        <v>11.8</v>
      </c>
      <c r="AA57" s="387">
        <v>14.8</v>
      </c>
      <c r="AB57" s="387">
        <v>14.7</v>
      </c>
      <c r="AC57" s="387">
        <v>11.8</v>
      </c>
      <c r="AD57" s="387">
        <v>11.8</v>
      </c>
      <c r="AE57" s="387">
        <v>12.8</v>
      </c>
      <c r="AF57" s="387">
        <v>11.6</v>
      </c>
      <c r="AG57" s="387">
        <v>14.8</v>
      </c>
      <c r="AH57" s="387">
        <v>12.4</v>
      </c>
      <c r="AI57" s="387">
        <v>11.6</v>
      </c>
      <c r="AJ57" s="387">
        <v>10.6</v>
      </c>
      <c r="AK57" s="387">
        <v>10.6</v>
      </c>
      <c r="AM57" s="463">
        <f>SUM(L57:AK57)</f>
        <v>315.20000000000005</v>
      </c>
    </row>
    <row r="58" spans="1:39" ht="26.25" x14ac:dyDescent="0.4">
      <c r="E58" s="1654"/>
    </row>
    <row r="59" spans="1:39" ht="26.25" x14ac:dyDescent="0.4">
      <c r="A59" s="182" t="s">
        <v>39</v>
      </c>
      <c r="B59" s="182"/>
      <c r="C59" s="182"/>
      <c r="D59" s="182"/>
      <c r="E59" s="1689"/>
      <c r="F59" s="182"/>
      <c r="G59" s="182"/>
      <c r="H59" s="182"/>
      <c r="I59" s="182"/>
      <c r="J59" s="182"/>
      <c r="K59" s="49"/>
      <c r="M59" s="49"/>
      <c r="N59" s="30"/>
      <c r="AI59" s="197" t="s">
        <v>40</v>
      </c>
    </row>
    <row r="60" spans="1:39" ht="26.25" x14ac:dyDescent="0.4">
      <c r="A60" s="30" t="s">
        <v>41</v>
      </c>
      <c r="B60" s="182"/>
      <c r="C60" s="182"/>
      <c r="D60" s="182"/>
      <c r="E60" s="1689"/>
      <c r="F60" s="182"/>
      <c r="G60" s="182"/>
      <c r="H60" s="182"/>
      <c r="I60" s="182"/>
      <c r="J60" s="182"/>
      <c r="K60" s="49"/>
      <c r="M60" s="49"/>
      <c r="N60" s="30"/>
      <c r="AI60" s="198" t="s">
        <v>42</v>
      </c>
    </row>
    <row r="61" spans="1:39" ht="26.25" x14ac:dyDescent="0.4">
      <c r="A61" s="30" t="s">
        <v>43</v>
      </c>
      <c r="E61" s="1654"/>
      <c r="AB61" s="208"/>
      <c r="AC61" s="208"/>
      <c r="AI61" s="198" t="s">
        <v>44</v>
      </c>
    </row>
    <row r="62" spans="1:39" ht="24" x14ac:dyDescent="0.4">
      <c r="A62" s="30" t="s">
        <v>45</v>
      </c>
      <c r="AB62" s="208"/>
      <c r="AC62" s="208"/>
      <c r="AI62" s="199" t="s">
        <v>46</v>
      </c>
    </row>
    <row r="63" spans="1:39" ht="24" x14ac:dyDescent="0.4">
      <c r="A63" s="278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</row>
    <row r="64" spans="1:39" ht="24" x14ac:dyDescent="0.4">
      <c r="A64" s="278"/>
      <c r="B64" s="201"/>
      <c r="C64" s="201"/>
      <c r="D64" s="201"/>
      <c r="E64" s="201"/>
      <c r="F64" s="201"/>
      <c r="G64" s="201"/>
      <c r="H64" s="201"/>
      <c r="I64" s="201"/>
      <c r="J64" s="201"/>
      <c r="K64" s="201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</row>
    <row r="65" spans="1:29" ht="24" x14ac:dyDescent="0.4">
      <c r="A65" s="278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</row>
    <row r="66" spans="1:29" ht="24" x14ac:dyDescent="0.4">
      <c r="A66" s="278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</row>
    <row r="67" spans="1:29" ht="24" x14ac:dyDescent="0.4">
      <c r="A67" s="278"/>
      <c r="B67" s="201"/>
      <c r="C67" s="201"/>
      <c r="D67" s="201"/>
      <c r="E67" s="201"/>
      <c r="F67" s="201"/>
      <c r="G67" s="201"/>
      <c r="H67" s="201"/>
      <c r="I67" s="201"/>
      <c r="J67" s="201"/>
      <c r="K67" s="201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</row>
    <row r="68" spans="1:29" ht="24" x14ac:dyDescent="0.4">
      <c r="A68" s="278"/>
      <c r="B68" s="201"/>
      <c r="C68" s="201"/>
      <c r="D68" s="201"/>
      <c r="E68" s="201"/>
      <c r="F68" s="201"/>
      <c r="G68" s="201"/>
      <c r="H68" s="201"/>
      <c r="I68" s="201"/>
      <c r="J68" s="201"/>
      <c r="K68" s="201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</row>
    <row r="69" spans="1:29" ht="24" x14ac:dyDescent="0.4">
      <c r="A69" s="278"/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</row>
    <row r="70" spans="1:29" ht="24" x14ac:dyDescent="0.4">
      <c r="A70" s="278"/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</row>
    <row r="71" spans="1:29" ht="24" x14ac:dyDescent="0.4">
      <c r="A71" s="278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</row>
    <row r="72" spans="1:29" ht="24" x14ac:dyDescent="0.4">
      <c r="A72" s="278"/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</row>
    <row r="73" spans="1:29" ht="24" x14ac:dyDescent="0.4">
      <c r="A73" s="278"/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</row>
    <row r="74" spans="1:29" ht="24" x14ac:dyDescent="0.4">
      <c r="A74" s="278"/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</row>
    <row r="75" spans="1:29" ht="24" x14ac:dyDescent="0.4">
      <c r="A75" s="278"/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</row>
    <row r="76" spans="1:29" ht="24" x14ac:dyDescent="0.4">
      <c r="A76" s="278"/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</row>
    <row r="77" spans="1:29" ht="24" x14ac:dyDescent="0.4">
      <c r="A77" s="278"/>
      <c r="B77" s="201"/>
      <c r="C77" s="201"/>
      <c r="D77" s="201"/>
      <c r="E77" s="201"/>
      <c r="F77" s="201"/>
      <c r="G77" s="201"/>
      <c r="H77" s="201"/>
      <c r="I77" s="201"/>
      <c r="J77" s="201"/>
      <c r="K77" s="201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</row>
    <row r="78" spans="1:29" ht="24" x14ac:dyDescent="0.4">
      <c r="A78" s="278"/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</row>
    <row r="79" spans="1:29" ht="24" x14ac:dyDescent="0.4">
      <c r="A79" s="278"/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</row>
    <row r="80" spans="1:29" ht="24" x14ac:dyDescent="0.4">
      <c r="A80" s="278"/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</row>
    <row r="81" spans="1:29" ht="24" x14ac:dyDescent="0.4">
      <c r="A81" s="278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</row>
    <row r="82" spans="1:29" ht="24" x14ac:dyDescent="0.4">
      <c r="A82" s="278"/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</row>
    <row r="83" spans="1:29" ht="24" x14ac:dyDescent="0.4">
      <c r="A83" s="278"/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</row>
    <row r="84" spans="1:29" ht="24" x14ac:dyDescent="0.4">
      <c r="A84" s="278"/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</row>
    <row r="85" spans="1:29" ht="24" x14ac:dyDescent="0.4">
      <c r="A85" s="278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</row>
    <row r="86" spans="1:29" ht="24" x14ac:dyDescent="0.4">
      <c r="A86" s="278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</row>
    <row r="87" spans="1:29" ht="24" x14ac:dyDescent="0.4">
      <c r="A87" s="278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</row>
    <row r="88" spans="1:29" ht="24" x14ac:dyDescent="0.4">
      <c r="A88" s="278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</row>
    <row r="89" spans="1:29" ht="24" x14ac:dyDescent="0.4">
      <c r="A89" s="278"/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</row>
    <row r="90" spans="1:29" ht="24" x14ac:dyDescent="0.4">
      <c r="A90" s="278"/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</row>
    <row r="91" spans="1:29" x14ac:dyDescent="0.25">
      <c r="A91" s="278"/>
      <c r="B91" s="201"/>
      <c r="C91" s="201"/>
      <c r="D91" s="201"/>
      <c r="E91" s="201"/>
      <c r="F91" s="201"/>
      <c r="G91" s="201"/>
      <c r="H91" s="201"/>
      <c r="I91" s="201"/>
      <c r="J91" s="201"/>
      <c r="K91" s="201"/>
    </row>
    <row r="92" spans="1:29" x14ac:dyDescent="0.25">
      <c r="A92" s="278"/>
      <c r="B92" s="201"/>
      <c r="C92" s="201"/>
      <c r="D92" s="201"/>
      <c r="E92" s="201"/>
      <c r="F92" s="201"/>
      <c r="G92" s="201"/>
      <c r="H92" s="201"/>
      <c r="I92" s="201"/>
      <c r="J92" s="201"/>
      <c r="K92" s="201"/>
    </row>
  </sheetData>
  <mergeCells count="5">
    <mergeCell ref="B17:K17"/>
    <mergeCell ref="L17:AK17"/>
    <mergeCell ref="A10:W10"/>
    <mergeCell ref="A8:T8"/>
    <mergeCell ref="A12:T12"/>
  </mergeCells>
  <pageMargins left="0.7" right="0.7" top="0.75" bottom="0.75" header="0.3" footer="0.3"/>
  <pageSetup paperSize="9" scale="2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BE101"/>
  <sheetViews>
    <sheetView topLeftCell="A16" zoomScale="40" zoomScaleNormal="40" zoomScaleSheetLayoutView="70" workbookViewId="0">
      <selection activeCell="X41" sqref="X41"/>
    </sheetView>
  </sheetViews>
  <sheetFormatPr defaultRowHeight="15" x14ac:dyDescent="0.25"/>
  <cols>
    <col min="1" max="1" width="40.7109375" customWidth="1"/>
    <col min="5" max="5" width="13.5703125" customWidth="1"/>
    <col min="8" max="8" width="11.140625" customWidth="1"/>
    <col min="9" max="9" width="19.28515625" customWidth="1"/>
    <col min="10" max="11" width="13.28515625" customWidth="1"/>
    <col min="12" max="12" width="14" customWidth="1"/>
    <col min="13" max="13" width="14.7109375" customWidth="1"/>
    <col min="14" max="14" width="14" customWidth="1"/>
    <col min="15" max="15" width="15.7109375" customWidth="1"/>
    <col min="16" max="16" width="14.7109375" customWidth="1"/>
    <col min="17" max="17" width="13.42578125" bestFit="1" customWidth="1"/>
    <col min="18" max="18" width="14.7109375" customWidth="1"/>
    <col min="19" max="19" width="13" customWidth="1"/>
    <col min="20" max="20" width="12.7109375" customWidth="1"/>
    <col min="21" max="22" width="13.42578125" customWidth="1"/>
    <col min="23" max="23" width="15.7109375" customWidth="1"/>
    <col min="24" max="24" width="13.140625" customWidth="1"/>
  </cols>
  <sheetData>
    <row r="1" spans="1:57" ht="21" x14ac:dyDescent="0.35">
      <c r="A1" s="1607" t="s">
        <v>0</v>
      </c>
      <c r="B1" s="1614"/>
      <c r="C1" s="1614"/>
      <c r="D1" s="1614"/>
      <c r="E1" s="1614"/>
      <c r="F1" s="1614"/>
      <c r="G1" s="1614"/>
      <c r="H1" s="1614"/>
      <c r="I1" s="1614"/>
      <c r="J1" s="1614"/>
      <c r="K1" s="1614"/>
      <c r="L1" s="1614"/>
      <c r="M1" s="1614"/>
      <c r="N1" s="1614"/>
      <c r="O1" s="1614"/>
      <c r="P1" s="1614"/>
      <c r="Q1" s="1614"/>
      <c r="R1" s="1614"/>
      <c r="W1" s="32"/>
      <c r="X1" s="32" t="s">
        <v>1</v>
      </c>
      <c r="Z1" s="31"/>
      <c r="AA1" s="31"/>
    </row>
    <row r="2" spans="1:57" ht="21" x14ac:dyDescent="0.35">
      <c r="A2" s="1607" t="s">
        <v>2</v>
      </c>
      <c r="B2" s="1614"/>
      <c r="C2" s="1614"/>
      <c r="D2" s="1614"/>
      <c r="E2" s="1614"/>
      <c r="F2" s="1614"/>
      <c r="G2" s="1614"/>
      <c r="H2" s="1614"/>
      <c r="I2" s="1614"/>
      <c r="J2" s="1614"/>
      <c r="K2" s="1614"/>
      <c r="L2" s="1614"/>
      <c r="M2" s="1614"/>
      <c r="N2" s="1614"/>
      <c r="O2" s="1614"/>
      <c r="P2" s="1614"/>
      <c r="Q2" s="1614"/>
      <c r="R2" s="1614"/>
      <c r="V2" s="33"/>
      <c r="W2" s="33"/>
      <c r="X2" s="33" t="s">
        <v>3</v>
      </c>
      <c r="Z2" s="31"/>
      <c r="AA2" s="31"/>
      <c r="AF2" s="122"/>
      <c r="AG2" s="30"/>
      <c r="AH2" s="30"/>
      <c r="AI2" s="30"/>
      <c r="AJ2" s="30"/>
      <c r="AK2" s="30"/>
      <c r="AL2" s="30"/>
      <c r="AM2" s="31"/>
      <c r="AN2" s="31"/>
      <c r="AO2" s="31"/>
      <c r="AP2" s="31"/>
      <c r="AQ2" s="31"/>
      <c r="AR2" s="31"/>
      <c r="AS2" s="31"/>
      <c r="AT2" s="3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</row>
    <row r="3" spans="1:57" ht="21" x14ac:dyDescent="0.35">
      <c r="A3" s="1607" t="s">
        <v>4</v>
      </c>
      <c r="B3" s="1633"/>
      <c r="C3" s="1607"/>
      <c r="D3" s="1607"/>
      <c r="E3" s="1636"/>
      <c r="F3" s="1614"/>
      <c r="G3" s="1614"/>
      <c r="H3" s="1614"/>
      <c r="I3" s="1614"/>
      <c r="J3" s="1614"/>
      <c r="K3" s="1614"/>
      <c r="L3" s="1614"/>
      <c r="M3" s="1614"/>
      <c r="N3" s="1614"/>
      <c r="O3" s="1614"/>
      <c r="P3" s="1614"/>
      <c r="Q3" s="1614"/>
      <c r="R3" s="1614"/>
      <c r="V3" s="34"/>
      <c r="X3" s="34" t="s">
        <v>5</v>
      </c>
      <c r="Z3" s="31"/>
      <c r="AA3" s="31"/>
      <c r="AF3" s="122"/>
      <c r="AG3" s="30"/>
      <c r="AH3" s="30"/>
      <c r="AI3" s="30"/>
      <c r="AJ3" s="30"/>
      <c r="AK3" s="30"/>
      <c r="AL3" s="30"/>
      <c r="AM3" s="31"/>
      <c r="AN3" s="31"/>
      <c r="AO3" s="31"/>
      <c r="AP3" s="31"/>
      <c r="AQ3" s="31"/>
      <c r="AR3" s="31"/>
      <c r="AS3" s="31"/>
      <c r="AT3" s="3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ht="21" x14ac:dyDescent="0.35">
      <c r="A4" s="1614"/>
      <c r="B4" s="1614"/>
      <c r="C4" s="1614"/>
      <c r="D4" s="1614"/>
      <c r="E4" s="1614"/>
      <c r="F4" s="1614"/>
      <c r="G4" s="1614"/>
      <c r="H4" s="1614"/>
      <c r="I4" s="1614"/>
      <c r="J4" s="1614"/>
      <c r="K4" s="1614"/>
      <c r="L4" s="1614"/>
      <c r="M4" s="1614"/>
      <c r="N4" s="1614"/>
      <c r="O4" s="1614"/>
      <c r="P4" s="1614"/>
      <c r="Q4" s="1614"/>
      <c r="R4" s="1614"/>
      <c r="T4" s="31"/>
      <c r="U4" s="31"/>
      <c r="V4" s="30"/>
      <c r="W4" s="30"/>
      <c r="X4" s="32" t="s">
        <v>6</v>
      </c>
      <c r="Z4" s="31"/>
      <c r="AA4" s="31"/>
      <c r="AF4" s="122"/>
      <c r="AG4" s="30"/>
      <c r="AH4" s="30"/>
      <c r="AI4" s="30"/>
      <c r="AJ4" s="30"/>
      <c r="AK4" s="30"/>
      <c r="AL4" s="30"/>
      <c r="AM4" s="31"/>
      <c r="AN4" s="31"/>
      <c r="AO4" s="31"/>
      <c r="AP4" s="31"/>
      <c r="AQ4" s="31"/>
      <c r="AR4" s="31"/>
      <c r="AS4" s="31"/>
      <c r="AT4" s="3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ht="21" x14ac:dyDescent="0.35">
      <c r="A5" s="1614"/>
      <c r="B5" s="1614"/>
      <c r="C5" s="1614"/>
      <c r="D5" s="1614"/>
      <c r="E5" s="1614"/>
      <c r="F5" s="1614"/>
      <c r="G5" s="1614"/>
      <c r="H5" s="1614"/>
      <c r="I5" s="1614"/>
      <c r="J5" s="1614"/>
      <c r="K5" s="1614"/>
      <c r="L5" s="1614"/>
      <c r="M5" s="1614"/>
      <c r="N5" s="1614"/>
      <c r="O5" s="1614"/>
      <c r="P5" s="1614"/>
      <c r="Q5" s="1614"/>
      <c r="R5" s="1614"/>
      <c r="T5" s="31"/>
      <c r="U5" s="75"/>
      <c r="V5" s="30"/>
      <c r="W5" s="30"/>
      <c r="X5" s="34" t="s">
        <v>65</v>
      </c>
      <c r="Z5" s="31"/>
      <c r="AA5" s="31"/>
      <c r="AB5" s="34"/>
      <c r="AC5" s="34"/>
      <c r="AD5" s="34"/>
      <c r="AF5" s="122"/>
      <c r="AG5" s="30"/>
      <c r="AH5" s="30"/>
      <c r="AI5" s="30"/>
      <c r="AJ5" s="30"/>
      <c r="AK5" s="30"/>
      <c r="AL5" s="30"/>
      <c r="AM5" s="31"/>
      <c r="AN5" s="31"/>
      <c r="AO5" s="31"/>
      <c r="AP5" s="31"/>
      <c r="AQ5" s="31"/>
      <c r="AR5" s="31"/>
      <c r="AS5" s="31"/>
      <c r="AT5" s="3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ht="21" x14ac:dyDescent="0.35">
      <c r="A6" s="1614"/>
      <c r="B6" s="1614"/>
      <c r="C6" s="1614"/>
      <c r="D6" s="1614"/>
      <c r="E6" s="1614"/>
      <c r="F6" s="1614"/>
      <c r="G6" s="1614"/>
      <c r="H6" s="1614"/>
      <c r="I6" s="1614"/>
      <c r="J6" s="1614"/>
      <c r="K6" s="1614"/>
      <c r="L6" s="1614"/>
      <c r="M6" s="1614"/>
      <c r="N6" s="1614"/>
      <c r="O6" s="1614"/>
      <c r="P6" s="1614"/>
      <c r="Q6" s="1614"/>
      <c r="R6" s="1614"/>
      <c r="T6" s="31"/>
      <c r="U6" s="75"/>
      <c r="V6" s="30"/>
      <c r="W6" s="30"/>
      <c r="X6" s="35" t="s">
        <v>8</v>
      </c>
      <c r="Z6" s="31"/>
      <c r="AA6" s="31"/>
      <c r="AB6" s="34"/>
      <c r="AC6" s="34"/>
      <c r="AD6" s="34"/>
      <c r="AF6" s="122"/>
      <c r="AG6" s="30"/>
      <c r="AH6" s="30"/>
      <c r="AI6" s="30"/>
      <c r="AJ6" s="30"/>
      <c r="AK6" s="30"/>
      <c r="AL6" s="30"/>
      <c r="AM6" s="31"/>
      <c r="AN6" s="31"/>
      <c r="AO6" s="31"/>
      <c r="AP6" s="31"/>
      <c r="AQ6" s="31"/>
      <c r="AR6" s="31"/>
      <c r="AS6" s="31"/>
      <c r="AT6" s="3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ht="18.75" x14ac:dyDescent="0.3">
      <c r="T7" s="31"/>
      <c r="U7" s="75"/>
      <c r="V7" s="30"/>
      <c r="W7" s="30"/>
      <c r="X7" s="35"/>
      <c r="Z7" s="31"/>
      <c r="AA7" s="31"/>
      <c r="AB7" s="34"/>
      <c r="AC7" s="34"/>
      <c r="AD7" s="34"/>
      <c r="AF7" s="122"/>
      <c r="AG7" s="30"/>
      <c r="AH7" s="30"/>
      <c r="AI7" s="30"/>
      <c r="AJ7" s="30"/>
      <c r="AK7" s="30"/>
      <c r="AL7" s="30"/>
      <c r="AM7" s="31"/>
      <c r="AN7" s="31"/>
      <c r="AO7" s="31"/>
      <c r="AP7" s="31"/>
      <c r="AQ7" s="31"/>
      <c r="AR7" s="31"/>
      <c r="AS7" s="31"/>
      <c r="AT7" s="3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ht="32.25" x14ac:dyDescent="0.5">
      <c r="A8" s="1585" t="s">
        <v>176</v>
      </c>
      <c r="B8" s="1585"/>
      <c r="C8" s="1585"/>
      <c r="D8" s="1585"/>
      <c r="E8" s="1585"/>
      <c r="F8" s="1585"/>
      <c r="G8" s="1585"/>
      <c r="H8" s="1585"/>
      <c r="I8" s="1585"/>
      <c r="J8" s="1585"/>
      <c r="K8" s="1585"/>
      <c r="L8" s="1585"/>
      <c r="M8" s="1585"/>
      <c r="N8" s="1585"/>
      <c r="O8" s="1585"/>
      <c r="P8" s="1585"/>
      <c r="Q8" s="1585"/>
      <c r="R8" s="1585"/>
      <c r="S8" s="206"/>
      <c r="T8" s="206"/>
      <c r="U8" s="206"/>
      <c r="V8" s="206"/>
      <c r="W8" s="206"/>
      <c r="X8" s="206"/>
      <c r="Y8" s="546"/>
      <c r="Z8" s="201"/>
      <c r="AA8" s="201"/>
      <c r="AB8" s="201"/>
      <c r="AC8" s="201"/>
      <c r="AD8" s="201"/>
      <c r="AE8" s="201"/>
      <c r="AF8" s="104"/>
      <c r="AG8" s="86"/>
      <c r="AH8" s="86"/>
      <c r="AI8" s="30"/>
      <c r="AJ8" s="30"/>
      <c r="AK8" s="30"/>
      <c r="AL8" s="30"/>
      <c r="AM8" s="31"/>
      <c r="AN8" s="31"/>
      <c r="AO8" s="31"/>
      <c r="AP8" s="31"/>
      <c r="AQ8" s="31"/>
      <c r="AR8" s="31"/>
      <c r="AS8" s="31"/>
      <c r="AT8" s="3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ht="30.75" x14ac:dyDescent="0.3">
      <c r="A9" s="1489" t="s">
        <v>185</v>
      </c>
      <c r="B9" s="1489"/>
      <c r="C9" s="1489"/>
      <c r="D9" s="1489"/>
      <c r="E9" s="1489"/>
      <c r="F9" s="1489"/>
      <c r="G9" s="1489"/>
      <c r="H9" s="1489"/>
      <c r="I9" s="1489"/>
      <c r="J9" s="1489"/>
      <c r="K9" s="1489"/>
      <c r="L9" s="1489"/>
      <c r="M9" s="1489"/>
      <c r="N9" s="1489"/>
      <c r="O9" s="1489"/>
      <c r="P9" s="1489"/>
      <c r="Q9" s="1489"/>
      <c r="R9" s="1489"/>
      <c r="S9" s="1489"/>
      <c r="T9" s="1489"/>
      <c r="U9" s="1489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30"/>
      <c r="AJ9" s="30"/>
      <c r="AK9" s="30"/>
      <c r="AL9" s="30"/>
      <c r="AM9" s="31"/>
      <c r="AN9" s="31"/>
      <c r="AO9" s="31"/>
      <c r="AP9" s="31"/>
      <c r="AQ9" s="31"/>
      <c r="AR9" s="31"/>
      <c r="AS9" s="31"/>
      <c r="AT9" s="3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ht="28.5" x14ac:dyDescent="0.25">
      <c r="A10" s="1470" t="s">
        <v>12</v>
      </c>
      <c r="B10" s="1470"/>
      <c r="C10" s="1470"/>
      <c r="D10" s="1470"/>
      <c r="E10" s="1470"/>
      <c r="F10" s="1470"/>
      <c r="G10" s="1470"/>
      <c r="H10" s="1470"/>
      <c r="I10" s="1470"/>
      <c r="J10" s="1470"/>
      <c r="K10" s="1470"/>
      <c r="L10" s="1470"/>
      <c r="M10" s="1470"/>
      <c r="N10" s="1470"/>
      <c r="O10" s="1470"/>
      <c r="P10" s="1470"/>
      <c r="Q10" s="1470"/>
      <c r="R10" s="1470"/>
      <c r="S10" s="1470"/>
      <c r="T10" s="246"/>
      <c r="U10" s="246"/>
      <c r="V10" s="246"/>
      <c r="W10" s="246"/>
      <c r="X10" s="246"/>
      <c r="Y10" s="547"/>
      <c r="Z10" s="547"/>
      <c r="AA10" s="451"/>
      <c r="AB10" s="450"/>
      <c r="AC10" s="450"/>
      <c r="AD10" s="220"/>
      <c r="AE10" s="220"/>
      <c r="AF10" s="220"/>
      <c r="AG10" s="452"/>
      <c r="AH10" s="452"/>
      <c r="AI10" s="452"/>
      <c r="AJ10" s="452"/>
    </row>
    <row r="11" spans="1:57" ht="24" x14ac:dyDescent="0.4">
      <c r="A11" s="44" t="s">
        <v>11</v>
      </c>
      <c r="B11" s="53"/>
      <c r="C11" s="53"/>
      <c r="D11" s="91"/>
      <c r="E11" s="119"/>
      <c r="H11" s="11"/>
      <c r="I11" s="11"/>
      <c r="J11" s="17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17"/>
      <c r="AC11" s="17"/>
      <c r="AD11" s="201"/>
      <c r="AE11" s="201"/>
      <c r="AF11" s="201"/>
      <c r="AG11" s="280"/>
      <c r="AH11" s="280"/>
      <c r="AI11" s="280"/>
      <c r="AJ11" s="280"/>
    </row>
    <row r="12" spans="1:57" ht="24" x14ac:dyDescent="0.4">
      <c r="A12" s="53"/>
      <c r="B12" s="1"/>
      <c r="C12" s="1"/>
      <c r="D12" s="1"/>
      <c r="E12" s="18"/>
      <c r="F12" s="18"/>
      <c r="G12" s="8"/>
      <c r="H12" s="8"/>
      <c r="I12" s="8"/>
      <c r="J12" s="17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17"/>
      <c r="AC12" s="17"/>
      <c r="AD12" s="201"/>
      <c r="AE12" s="201"/>
      <c r="AF12" s="201"/>
      <c r="AG12" s="280"/>
      <c r="AH12" s="280"/>
      <c r="AI12" s="280"/>
      <c r="AJ12" s="280"/>
    </row>
    <row r="13" spans="1:57" ht="24" x14ac:dyDescent="0.4">
      <c r="A13" s="448" t="s">
        <v>186</v>
      </c>
      <c r="B13" s="449"/>
      <c r="C13" s="449"/>
      <c r="E13" s="18"/>
      <c r="F13" s="18"/>
      <c r="G13" s="282"/>
      <c r="H13" s="148"/>
      <c r="I13" s="148"/>
      <c r="J13" s="17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81"/>
      <c r="AA13" s="281"/>
      <c r="AB13" s="279"/>
      <c r="AC13" s="279"/>
      <c r="AD13" s="277"/>
      <c r="AE13" s="277"/>
      <c r="AF13" s="277"/>
      <c r="AG13" s="280"/>
      <c r="AH13" s="280"/>
      <c r="AI13" s="280"/>
      <c r="AJ13" s="280"/>
    </row>
    <row r="14" spans="1:57" ht="24" x14ac:dyDescent="0.4">
      <c r="A14" s="448"/>
      <c r="B14" s="449"/>
      <c r="C14" s="449"/>
      <c r="E14" s="18"/>
      <c r="F14" s="18"/>
      <c r="G14" s="282"/>
      <c r="H14" s="148"/>
      <c r="I14" s="148"/>
      <c r="J14" s="17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1"/>
      <c r="AA14" s="281"/>
      <c r="AB14" s="279"/>
      <c r="AC14" s="279"/>
      <c r="AD14" s="277"/>
      <c r="AE14" s="277"/>
      <c r="AF14" s="277"/>
      <c r="AG14" s="280"/>
      <c r="AH14" s="280"/>
      <c r="AI14" s="280"/>
      <c r="AJ14" s="280"/>
    </row>
    <row r="15" spans="1:57" ht="28.5" x14ac:dyDescent="0.25">
      <c r="A15" t="s">
        <v>187</v>
      </c>
      <c r="B15" s="668" t="s">
        <v>103</v>
      </c>
      <c r="C15" s="669"/>
      <c r="D15" s="669"/>
      <c r="E15" s="669"/>
      <c r="F15" s="669"/>
      <c r="G15" s="669"/>
      <c r="H15" s="669"/>
      <c r="I15" s="669"/>
      <c r="J15" s="1586" t="s">
        <v>15</v>
      </c>
      <c r="K15" s="1587"/>
      <c r="L15" s="1587"/>
      <c r="M15" s="1587"/>
      <c r="N15" s="1587"/>
      <c r="O15" s="1587"/>
      <c r="P15" s="1587"/>
      <c r="Q15" s="1587"/>
      <c r="R15" s="1587"/>
      <c r="S15" s="1587"/>
      <c r="T15" s="1587"/>
      <c r="U15" s="1587"/>
      <c r="V15" s="1587"/>
      <c r="W15" s="1587"/>
      <c r="X15" s="1588"/>
    </row>
    <row r="16" spans="1:57" ht="31.5" x14ac:dyDescent="0.5">
      <c r="A16" s="513" t="s">
        <v>143</v>
      </c>
      <c r="B16" s="149" t="s">
        <v>17</v>
      </c>
      <c r="C16" s="150"/>
      <c r="D16" s="151" t="s">
        <v>17</v>
      </c>
      <c r="E16" s="636"/>
      <c r="F16" s="637"/>
      <c r="G16" s="637">
        <v>0</v>
      </c>
      <c r="H16" s="637"/>
      <c r="I16" s="638"/>
      <c r="J16" s="986" t="s">
        <v>17</v>
      </c>
      <c r="K16" s="987" t="s">
        <v>17</v>
      </c>
      <c r="L16" s="1319">
        <v>0.40486111111111112</v>
      </c>
      <c r="M16" s="987" t="s">
        <v>17</v>
      </c>
      <c r="N16" s="987" t="s">
        <v>17</v>
      </c>
      <c r="O16" s="987" t="s">
        <v>17</v>
      </c>
      <c r="P16" s="987" t="s">
        <v>17</v>
      </c>
      <c r="Q16" s="987" t="s">
        <v>17</v>
      </c>
      <c r="R16" s="1319">
        <v>0.65486111111111112</v>
      </c>
      <c r="S16" s="987" t="s">
        <v>17</v>
      </c>
      <c r="T16" s="987" t="s">
        <v>17</v>
      </c>
      <c r="U16" s="987" t="s">
        <v>17</v>
      </c>
      <c r="V16" s="987" t="s">
        <v>17</v>
      </c>
      <c r="W16" s="987" t="s">
        <v>17</v>
      </c>
      <c r="X16" s="988" t="s">
        <v>17</v>
      </c>
      <c r="Y16" s="375"/>
      <c r="Z16" s="375"/>
      <c r="AA16" s="375"/>
      <c r="AB16" s="375"/>
      <c r="AC16" s="375"/>
      <c r="AD16" s="375"/>
      <c r="AE16" s="375"/>
      <c r="AF16" s="309"/>
      <c r="AG16" s="375"/>
      <c r="AH16" s="375"/>
      <c r="AI16" s="309"/>
    </row>
    <row r="17" spans="1:36" ht="31.5" x14ac:dyDescent="0.5">
      <c r="A17" s="514" t="s">
        <v>147</v>
      </c>
      <c r="B17" s="152">
        <v>6.9444444444444447E-4</v>
      </c>
      <c r="C17" s="153"/>
      <c r="D17" s="154" t="s">
        <v>17</v>
      </c>
      <c r="E17" s="639"/>
      <c r="F17" s="504"/>
      <c r="G17" s="504">
        <v>0.65600000000000003</v>
      </c>
      <c r="H17" s="504"/>
      <c r="I17" s="155"/>
      <c r="J17" s="989" t="s">
        <v>17</v>
      </c>
      <c r="K17" s="990" t="s">
        <v>17</v>
      </c>
      <c r="L17" s="991">
        <v>0.40555555555555556</v>
      </c>
      <c r="M17" s="990" t="s">
        <v>17</v>
      </c>
      <c r="N17" s="990" t="s">
        <v>17</v>
      </c>
      <c r="O17" s="990" t="s">
        <v>17</v>
      </c>
      <c r="P17" s="990" t="s">
        <v>17</v>
      </c>
      <c r="Q17" s="990" t="s">
        <v>17</v>
      </c>
      <c r="R17" s="991">
        <v>0.65555555555555556</v>
      </c>
      <c r="S17" s="990" t="s">
        <v>17</v>
      </c>
      <c r="T17" s="990" t="s">
        <v>17</v>
      </c>
      <c r="U17" s="990" t="s">
        <v>17</v>
      </c>
      <c r="V17" s="990" t="s">
        <v>17</v>
      </c>
      <c r="W17" s="990" t="s">
        <v>17</v>
      </c>
      <c r="X17" s="992" t="s">
        <v>17</v>
      </c>
      <c r="Y17" s="375"/>
      <c r="Z17" s="375"/>
      <c r="AA17" s="375"/>
      <c r="AB17" s="375"/>
      <c r="AC17" s="375"/>
      <c r="AD17" s="375"/>
      <c r="AE17" s="375"/>
      <c r="AF17" s="309"/>
      <c r="AG17" s="375"/>
      <c r="AH17" s="375"/>
      <c r="AI17" s="309"/>
    </row>
    <row r="18" spans="1:36" ht="31.5" x14ac:dyDescent="0.5">
      <c r="A18" s="514" t="s">
        <v>151</v>
      </c>
      <c r="B18" s="152">
        <v>1.3888888888888889E-3</v>
      </c>
      <c r="C18" s="153"/>
      <c r="D18" s="154" t="s">
        <v>17</v>
      </c>
      <c r="E18" s="639"/>
      <c r="F18" s="504"/>
      <c r="G18" s="504">
        <v>0.68500000000000005</v>
      </c>
      <c r="H18" s="504"/>
      <c r="I18" s="155"/>
      <c r="J18" s="989" t="s">
        <v>17</v>
      </c>
      <c r="K18" s="990" t="s">
        <v>17</v>
      </c>
      <c r="L18" s="991">
        <v>0.40694444444444444</v>
      </c>
      <c r="M18" s="990" t="s">
        <v>17</v>
      </c>
      <c r="N18" s="990" t="s">
        <v>17</v>
      </c>
      <c r="O18" s="990" t="s">
        <v>17</v>
      </c>
      <c r="P18" s="990" t="s">
        <v>17</v>
      </c>
      <c r="Q18" s="990" t="s">
        <v>17</v>
      </c>
      <c r="R18" s="991">
        <v>0.65694444444444444</v>
      </c>
      <c r="S18" s="990" t="s">
        <v>17</v>
      </c>
      <c r="T18" s="990" t="s">
        <v>17</v>
      </c>
      <c r="U18" s="990" t="s">
        <v>17</v>
      </c>
      <c r="V18" s="990" t="s">
        <v>17</v>
      </c>
      <c r="W18" s="990" t="s">
        <v>17</v>
      </c>
      <c r="X18" s="992" t="s">
        <v>17</v>
      </c>
      <c r="Y18" s="375"/>
      <c r="Z18" s="375"/>
      <c r="AA18" s="375"/>
      <c r="AB18" s="375"/>
      <c r="AC18" s="375"/>
      <c r="AD18" s="375"/>
      <c r="AE18" s="375"/>
      <c r="AF18" s="309"/>
      <c r="AG18" s="375"/>
      <c r="AH18" s="375"/>
      <c r="AI18" s="309"/>
    </row>
    <row r="19" spans="1:36" ht="31.5" x14ac:dyDescent="0.5">
      <c r="A19" s="514" t="s">
        <v>155</v>
      </c>
      <c r="B19" s="152">
        <v>1.3888888888888889E-3</v>
      </c>
      <c r="C19" s="153"/>
      <c r="D19" s="154" t="s">
        <v>17</v>
      </c>
      <c r="E19" s="639"/>
      <c r="F19" s="504"/>
      <c r="G19" s="504">
        <v>0.41399999999999998</v>
      </c>
      <c r="H19" s="504"/>
      <c r="I19" s="155"/>
      <c r="J19" s="989" t="s">
        <v>17</v>
      </c>
      <c r="K19" s="990" t="s">
        <v>17</v>
      </c>
      <c r="L19" s="991">
        <v>0.40833333333333333</v>
      </c>
      <c r="M19" s="990" t="s">
        <v>17</v>
      </c>
      <c r="N19" s="990" t="s">
        <v>17</v>
      </c>
      <c r="O19" s="990" t="s">
        <v>17</v>
      </c>
      <c r="P19" s="990" t="s">
        <v>17</v>
      </c>
      <c r="Q19" s="990" t="s">
        <v>17</v>
      </c>
      <c r="R19" s="991">
        <v>0.65833333333333333</v>
      </c>
      <c r="S19" s="990" t="s">
        <v>17</v>
      </c>
      <c r="T19" s="990" t="s">
        <v>17</v>
      </c>
      <c r="U19" s="990" t="s">
        <v>17</v>
      </c>
      <c r="V19" s="990" t="s">
        <v>17</v>
      </c>
      <c r="W19" s="990" t="s">
        <v>17</v>
      </c>
      <c r="X19" s="992" t="s">
        <v>17</v>
      </c>
      <c r="Y19" s="375"/>
      <c r="Z19" s="375"/>
      <c r="AA19" s="375"/>
      <c r="AB19" s="375"/>
      <c r="AC19" s="375"/>
      <c r="AD19" s="375"/>
      <c r="AE19" s="375"/>
      <c r="AF19" s="309"/>
      <c r="AG19" s="375"/>
      <c r="AH19" s="375"/>
      <c r="AI19" s="309"/>
    </row>
    <row r="20" spans="1:36" ht="31.5" x14ac:dyDescent="0.5">
      <c r="A20" s="514" t="s">
        <v>174</v>
      </c>
      <c r="B20" s="156" t="s">
        <v>17</v>
      </c>
      <c r="C20" s="157"/>
      <c r="D20" s="154" t="s">
        <v>17</v>
      </c>
      <c r="E20" s="1684"/>
      <c r="F20" s="155"/>
      <c r="G20" s="155" t="s">
        <v>17</v>
      </c>
      <c r="H20" s="155">
        <v>0</v>
      </c>
      <c r="I20" s="155"/>
      <c r="J20" s="989" t="s">
        <v>17</v>
      </c>
      <c r="K20" s="990" t="s">
        <v>17</v>
      </c>
      <c r="L20" s="990" t="s">
        <v>17</v>
      </c>
      <c r="M20" s="990" t="s">
        <v>17</v>
      </c>
      <c r="N20" s="990" t="s">
        <v>17</v>
      </c>
      <c r="O20" s="990" t="s">
        <v>17</v>
      </c>
      <c r="P20" s="990" t="s">
        <v>17</v>
      </c>
      <c r="Q20" s="990" t="s">
        <v>17</v>
      </c>
      <c r="R20" s="990" t="s">
        <v>17</v>
      </c>
      <c r="S20" s="990" t="s">
        <v>17</v>
      </c>
      <c r="T20" s="990" t="s">
        <v>17</v>
      </c>
      <c r="U20" s="990" t="s">
        <v>17</v>
      </c>
      <c r="V20" s="990" t="s">
        <v>17</v>
      </c>
      <c r="W20" s="990" t="s">
        <v>17</v>
      </c>
      <c r="X20" s="992" t="s">
        <v>17</v>
      </c>
      <c r="Y20" s="376"/>
      <c r="Z20" s="376"/>
      <c r="AA20" s="309"/>
      <c r="AB20" s="377"/>
      <c r="AC20" s="377"/>
      <c r="AD20" s="309"/>
      <c r="AE20" s="309"/>
      <c r="AF20" s="376"/>
      <c r="AG20" s="309"/>
      <c r="AH20" s="309"/>
      <c r="AI20" s="309"/>
      <c r="AJ20" s="376"/>
    </row>
    <row r="21" spans="1:36" ht="31.5" x14ac:dyDescent="0.5">
      <c r="A21" s="514" t="s">
        <v>162</v>
      </c>
      <c r="B21" s="158">
        <v>1.3888888888888889E-3</v>
      </c>
      <c r="C21" s="159">
        <v>1.3888888888888889E-3</v>
      </c>
      <c r="D21" s="154" t="s">
        <v>17</v>
      </c>
      <c r="E21" s="1684"/>
      <c r="F21" s="155"/>
      <c r="G21" s="155">
        <v>0.49299999999999999</v>
      </c>
      <c r="H21" s="155">
        <v>0.68899999999999995</v>
      </c>
      <c r="I21" s="155"/>
      <c r="J21" s="989" t="s">
        <v>17</v>
      </c>
      <c r="K21" s="990" t="s">
        <v>17</v>
      </c>
      <c r="L21" s="991">
        <v>0.40902777777777777</v>
      </c>
      <c r="M21" s="990" t="s">
        <v>17</v>
      </c>
      <c r="N21" s="990" t="s">
        <v>17</v>
      </c>
      <c r="O21" s="990" t="s">
        <v>17</v>
      </c>
      <c r="P21" s="990" t="s">
        <v>17</v>
      </c>
      <c r="Q21" s="990" t="s">
        <v>17</v>
      </c>
      <c r="R21" s="991">
        <v>0.65902777777777777</v>
      </c>
      <c r="S21" s="990" t="s">
        <v>17</v>
      </c>
      <c r="T21" s="990" t="s">
        <v>17</v>
      </c>
      <c r="U21" s="990" t="s">
        <v>17</v>
      </c>
      <c r="V21" s="990" t="s">
        <v>17</v>
      </c>
      <c r="W21" s="990" t="s">
        <v>17</v>
      </c>
      <c r="X21" s="992" t="s">
        <v>17</v>
      </c>
      <c r="Y21" s="376"/>
      <c r="Z21" s="376"/>
      <c r="AA21" s="309"/>
      <c r="AB21" s="377"/>
      <c r="AC21" s="377"/>
      <c r="AD21" s="309"/>
      <c r="AE21" s="309"/>
      <c r="AF21" s="376"/>
      <c r="AG21" s="309"/>
      <c r="AH21" s="309"/>
    </row>
    <row r="22" spans="1:36" ht="31.5" x14ac:dyDescent="0.5">
      <c r="A22" s="514" t="s">
        <v>166</v>
      </c>
      <c r="B22" s="156" t="s">
        <v>17</v>
      </c>
      <c r="C22" s="157"/>
      <c r="D22" s="154" t="s">
        <v>17</v>
      </c>
      <c r="E22" s="1684"/>
      <c r="F22" s="155"/>
      <c r="G22" s="155"/>
      <c r="H22" s="155"/>
      <c r="I22" s="155">
        <v>0</v>
      </c>
      <c r="J22" s="989" t="s">
        <v>17</v>
      </c>
      <c r="K22" s="990" t="s">
        <v>17</v>
      </c>
      <c r="L22" s="990" t="s">
        <v>17</v>
      </c>
      <c r="M22" s="990" t="s">
        <v>17</v>
      </c>
      <c r="N22" s="990" t="s">
        <v>17</v>
      </c>
      <c r="O22" s="990" t="s">
        <v>17</v>
      </c>
      <c r="P22" s="990" t="s">
        <v>17</v>
      </c>
      <c r="Q22" s="990" t="s">
        <v>17</v>
      </c>
      <c r="R22" s="990" t="s">
        <v>17</v>
      </c>
      <c r="S22" s="990" t="s">
        <v>17</v>
      </c>
      <c r="T22" s="990" t="s">
        <v>17</v>
      </c>
      <c r="U22" s="990" t="s">
        <v>17</v>
      </c>
      <c r="V22" s="991">
        <v>0.82638888888888884</v>
      </c>
      <c r="W22" s="990" t="s">
        <v>17</v>
      </c>
      <c r="X22" s="992" t="s">
        <v>17</v>
      </c>
      <c r="Y22" s="375"/>
      <c r="Z22" s="375"/>
      <c r="AA22" s="375"/>
      <c r="AB22" s="375"/>
      <c r="AC22" s="375"/>
      <c r="AD22" s="375"/>
      <c r="AE22" s="309"/>
      <c r="AF22" s="376"/>
      <c r="AG22" s="309"/>
      <c r="AH22" s="309"/>
    </row>
    <row r="23" spans="1:36" ht="31.5" x14ac:dyDescent="0.5">
      <c r="A23" s="514" t="s">
        <v>168</v>
      </c>
      <c r="B23" s="158">
        <v>1.3888888888888889E-3</v>
      </c>
      <c r="C23" s="159">
        <v>1.3888888888888889E-3</v>
      </c>
      <c r="D23" s="160">
        <v>6.9444444444444447E-4</v>
      </c>
      <c r="E23" s="1685">
        <v>0</v>
      </c>
      <c r="F23" s="502"/>
      <c r="G23" s="161">
        <v>0.68400000000000005</v>
      </c>
      <c r="H23" s="161">
        <v>0.68400000000000005</v>
      </c>
      <c r="I23" s="161">
        <v>0.97899999999999998</v>
      </c>
      <c r="J23" s="989" t="s">
        <v>17</v>
      </c>
      <c r="K23" s="991">
        <v>0.36805555555555558</v>
      </c>
      <c r="L23" s="991">
        <v>0.40972222222222221</v>
      </c>
      <c r="M23" s="997">
        <v>0.4513888888888889</v>
      </c>
      <c r="N23" s="997">
        <v>0.49305555555555558</v>
      </c>
      <c r="O23" s="997">
        <v>0.53472222222222221</v>
      </c>
      <c r="P23" s="991">
        <v>0.57638888888888884</v>
      </c>
      <c r="Q23" s="991">
        <v>0.61805555555555558</v>
      </c>
      <c r="R23" s="991">
        <v>0.65972222222222221</v>
      </c>
      <c r="S23" s="997">
        <v>0.70138888888888884</v>
      </c>
      <c r="T23" s="997">
        <v>0.74305555555555558</v>
      </c>
      <c r="U23" s="991">
        <v>0.78472222222222221</v>
      </c>
      <c r="V23" s="991">
        <v>0.82847222222222228</v>
      </c>
      <c r="W23" s="991">
        <v>0.86805555555555558</v>
      </c>
      <c r="X23" s="998">
        <v>0.90972222222222221</v>
      </c>
      <c r="Y23" s="376"/>
      <c r="Z23" s="377"/>
      <c r="AA23" s="309"/>
      <c r="AB23" s="377"/>
      <c r="AC23" s="309"/>
      <c r="AD23" s="309"/>
      <c r="AE23" s="309"/>
      <c r="AF23" s="376"/>
      <c r="AG23" s="309"/>
      <c r="AH23" s="376"/>
    </row>
    <row r="24" spans="1:36" ht="31.5" x14ac:dyDescent="0.5">
      <c r="A24" s="514" t="s">
        <v>180</v>
      </c>
      <c r="B24" s="158">
        <v>1.3888888888888889E-3</v>
      </c>
      <c r="C24" s="159">
        <v>1.3888888888888889E-3</v>
      </c>
      <c r="D24" s="160">
        <v>1.3888888888888889E-3</v>
      </c>
      <c r="E24" s="1685">
        <v>0.57799999999999996</v>
      </c>
      <c r="F24" s="502"/>
      <c r="G24" s="161">
        <v>0.57799999999999996</v>
      </c>
      <c r="H24" s="161">
        <v>0.57799999999999996</v>
      </c>
      <c r="I24" s="161">
        <v>0.58299999999999996</v>
      </c>
      <c r="J24" s="989" t="s">
        <v>17</v>
      </c>
      <c r="K24" s="991">
        <v>0.36944444444444446</v>
      </c>
      <c r="L24" s="991">
        <v>0.41111111111111109</v>
      </c>
      <c r="M24" s="997">
        <v>0.45277777777777778</v>
      </c>
      <c r="N24" s="997">
        <v>0.49444444444444446</v>
      </c>
      <c r="O24" s="997">
        <v>0.53611111111111109</v>
      </c>
      <c r="P24" s="991">
        <v>0.57777777777777772</v>
      </c>
      <c r="Q24" s="991">
        <v>0.61944444444444446</v>
      </c>
      <c r="R24" s="991">
        <v>0.66111111111111109</v>
      </c>
      <c r="S24" s="997">
        <v>0.70277777777777772</v>
      </c>
      <c r="T24" s="997">
        <v>0.74444444444444446</v>
      </c>
      <c r="U24" s="997">
        <v>0.78611111111111109</v>
      </c>
      <c r="V24" s="991">
        <v>0.82986111111111116</v>
      </c>
      <c r="W24" s="991">
        <v>0.86944444444444446</v>
      </c>
      <c r="X24" s="998">
        <v>0.91111111111111109</v>
      </c>
      <c r="Y24" s="376"/>
      <c r="Z24" s="377"/>
      <c r="AA24" s="309"/>
      <c r="AB24" s="309"/>
      <c r="AC24" s="309"/>
      <c r="AD24" s="309"/>
      <c r="AE24" s="309"/>
      <c r="AF24" s="376"/>
      <c r="AG24" s="309"/>
      <c r="AH24" s="376"/>
    </row>
    <row r="25" spans="1:36" ht="31.5" x14ac:dyDescent="0.5">
      <c r="A25" s="514" t="s">
        <v>181</v>
      </c>
      <c r="B25" s="158">
        <v>6.9444444444444447E-4</v>
      </c>
      <c r="C25" s="159">
        <v>6.9444444444444447E-4</v>
      </c>
      <c r="D25" s="160">
        <v>6.9444444444444447E-4</v>
      </c>
      <c r="E25" s="1685">
        <v>0.39900000000000002</v>
      </c>
      <c r="F25" s="502"/>
      <c r="G25" s="161">
        <v>0.39900000000000002</v>
      </c>
      <c r="H25" s="161">
        <v>0.39900000000000002</v>
      </c>
      <c r="I25" s="161">
        <v>0.39900000000000002</v>
      </c>
      <c r="J25" s="989" t="s">
        <v>17</v>
      </c>
      <c r="K25" s="991">
        <v>0.37013888888888891</v>
      </c>
      <c r="L25" s="997">
        <v>0.41249999999999998</v>
      </c>
      <c r="M25" s="997">
        <v>0.45347222222222222</v>
      </c>
      <c r="N25" s="997">
        <v>0.49513888888888891</v>
      </c>
      <c r="O25" s="997">
        <v>0.53680555555555554</v>
      </c>
      <c r="P25" s="991">
        <v>0.57847222222222228</v>
      </c>
      <c r="Q25" s="991">
        <v>0.62013888888888891</v>
      </c>
      <c r="R25" s="997">
        <v>0.66249999999999998</v>
      </c>
      <c r="S25" s="997">
        <v>0.70347222222222228</v>
      </c>
      <c r="T25" s="997">
        <v>0.74513888888888891</v>
      </c>
      <c r="U25" s="997">
        <v>0.78680555555555554</v>
      </c>
      <c r="V25" s="991">
        <v>0.83125000000000004</v>
      </c>
      <c r="W25" s="991">
        <v>0.87013888888888891</v>
      </c>
      <c r="X25" s="998">
        <v>0.91180555555555554</v>
      </c>
      <c r="Y25" s="376"/>
      <c r="Z25" s="377"/>
      <c r="AA25" s="309"/>
      <c r="AB25" s="309"/>
      <c r="AC25" s="309"/>
      <c r="AD25" s="309"/>
      <c r="AE25" s="309"/>
      <c r="AF25" s="376"/>
      <c r="AG25" s="309"/>
      <c r="AH25" s="376"/>
    </row>
    <row r="26" spans="1:36" ht="31.5" x14ac:dyDescent="0.5">
      <c r="A26" s="514" t="s">
        <v>169</v>
      </c>
      <c r="B26" s="158">
        <v>1.3888888888888889E-3</v>
      </c>
      <c r="C26" s="159">
        <v>1.3888888888888889E-3</v>
      </c>
      <c r="D26" s="160">
        <v>1.3888888888888889E-3</v>
      </c>
      <c r="E26" s="1685">
        <v>0.85</v>
      </c>
      <c r="F26" s="502"/>
      <c r="G26" s="161">
        <v>0.85</v>
      </c>
      <c r="H26" s="161">
        <v>0.85</v>
      </c>
      <c r="I26" s="161">
        <v>0.85</v>
      </c>
      <c r="J26" s="989" t="s">
        <v>17</v>
      </c>
      <c r="K26" s="991">
        <v>0.37152777777777779</v>
      </c>
      <c r="L26" s="997">
        <v>0.41319444444444442</v>
      </c>
      <c r="M26" s="997">
        <v>0.4548611111111111</v>
      </c>
      <c r="N26" s="997">
        <v>0.49652777777777779</v>
      </c>
      <c r="O26" s="997">
        <v>0.53819444444444442</v>
      </c>
      <c r="P26" s="991">
        <v>0.57986111111111116</v>
      </c>
      <c r="Q26" s="991">
        <v>0.62152777777777779</v>
      </c>
      <c r="R26" s="997">
        <v>0.66319444444444442</v>
      </c>
      <c r="S26" s="997">
        <v>0.70486111111111116</v>
      </c>
      <c r="T26" s="997">
        <v>0.74652777777777779</v>
      </c>
      <c r="U26" s="997">
        <v>0.78819444444444442</v>
      </c>
      <c r="V26" s="991">
        <v>0.83194444444444449</v>
      </c>
      <c r="W26" s="991">
        <v>0.87152777777777779</v>
      </c>
      <c r="X26" s="998">
        <v>0.91319444444444442</v>
      </c>
      <c r="Y26" s="376"/>
      <c r="Z26" s="377"/>
      <c r="AA26" s="309"/>
      <c r="AB26" s="309"/>
      <c r="AC26" s="309"/>
      <c r="AD26" s="309"/>
      <c r="AE26" s="309"/>
      <c r="AF26" s="376"/>
      <c r="AG26" s="309"/>
      <c r="AH26" s="376"/>
    </row>
    <row r="27" spans="1:36" ht="31.5" x14ac:dyDescent="0.5">
      <c r="A27" s="514" t="s">
        <v>26</v>
      </c>
      <c r="B27" s="158">
        <v>1.3888888888888889E-3</v>
      </c>
      <c r="C27" s="159">
        <v>1.3888888888888889E-3</v>
      </c>
      <c r="D27" s="160">
        <v>1.3888888888888889E-3</v>
      </c>
      <c r="E27" s="1685">
        <v>0.90500000000000003</v>
      </c>
      <c r="F27" s="502"/>
      <c r="G27" s="161">
        <v>0.90500000000000003</v>
      </c>
      <c r="H27" s="161">
        <v>0.90500000000000003</v>
      </c>
      <c r="I27" s="161">
        <v>0.90500000000000003</v>
      </c>
      <c r="J27" s="989" t="s">
        <v>17</v>
      </c>
      <c r="K27" s="991">
        <v>0.37430555555555556</v>
      </c>
      <c r="L27" s="997">
        <v>0.41597222222222224</v>
      </c>
      <c r="M27" s="997">
        <v>0.45763888888888887</v>
      </c>
      <c r="N27" s="997">
        <v>0.49930555555555556</v>
      </c>
      <c r="O27" s="997">
        <v>0.54097222222222219</v>
      </c>
      <c r="P27" s="991">
        <v>0.58263888888888893</v>
      </c>
      <c r="Q27" s="991">
        <v>0.62430555555555556</v>
      </c>
      <c r="R27" s="997">
        <v>0.66597222222222219</v>
      </c>
      <c r="S27" s="997">
        <v>0.70763888888888893</v>
      </c>
      <c r="T27" s="997">
        <v>0.74930555555555556</v>
      </c>
      <c r="U27" s="997">
        <v>0.79097222222222219</v>
      </c>
      <c r="V27" s="991">
        <v>0.83472222222222225</v>
      </c>
      <c r="W27" s="991">
        <v>0.87430555555555556</v>
      </c>
      <c r="X27" s="998">
        <v>0.91597222222222219</v>
      </c>
      <c r="Y27" s="376"/>
      <c r="Z27" s="377"/>
      <c r="AA27" s="309"/>
      <c r="AB27" s="309"/>
      <c r="AC27" s="309"/>
      <c r="AD27" s="309"/>
      <c r="AE27" s="309"/>
      <c r="AF27" s="376"/>
      <c r="AG27" s="309"/>
      <c r="AH27" s="376"/>
    </row>
    <row r="28" spans="1:36" ht="31.5" x14ac:dyDescent="0.5">
      <c r="A28" s="514" t="s">
        <v>63</v>
      </c>
      <c r="B28" s="158">
        <v>1.3888888888888889E-3</v>
      </c>
      <c r="C28" s="159">
        <v>1.3888888888888889E-3</v>
      </c>
      <c r="D28" s="160">
        <v>1.3888888888888889E-3</v>
      </c>
      <c r="E28" s="1685">
        <v>0.625</v>
      </c>
      <c r="F28" s="502"/>
      <c r="G28" s="161">
        <v>0.625</v>
      </c>
      <c r="H28" s="161">
        <v>0.625</v>
      </c>
      <c r="I28" s="161">
        <v>0.625</v>
      </c>
      <c r="J28" s="989" t="s">
        <v>17</v>
      </c>
      <c r="K28" s="991">
        <v>0.375</v>
      </c>
      <c r="L28" s="997">
        <v>0.41736111111111113</v>
      </c>
      <c r="M28" s="997">
        <v>0.45833333333333331</v>
      </c>
      <c r="N28" s="997">
        <v>0.5</v>
      </c>
      <c r="O28" s="997">
        <v>0.54166666666666663</v>
      </c>
      <c r="P28" s="991">
        <v>0.58333333333333337</v>
      </c>
      <c r="Q28" s="991">
        <v>0.625</v>
      </c>
      <c r="R28" s="997">
        <v>0.66736111111111107</v>
      </c>
      <c r="S28" s="997">
        <v>0.70833333333333337</v>
      </c>
      <c r="T28" s="997">
        <v>0.75</v>
      </c>
      <c r="U28" s="997">
        <v>0.79166666666666663</v>
      </c>
      <c r="V28" s="991">
        <v>0.83611111111111114</v>
      </c>
      <c r="W28" s="991">
        <v>0.875</v>
      </c>
      <c r="X28" s="998">
        <v>0.91666666666666663</v>
      </c>
      <c r="Y28" s="376"/>
      <c r="Z28" s="377"/>
      <c r="AA28" s="309"/>
      <c r="AB28" s="309"/>
      <c r="AC28" s="309"/>
      <c r="AD28" s="309"/>
      <c r="AE28" s="309"/>
      <c r="AF28" s="376"/>
      <c r="AG28" s="309"/>
      <c r="AH28" s="376"/>
    </row>
    <row r="29" spans="1:36" ht="31.5" x14ac:dyDescent="0.5">
      <c r="A29" s="514" t="s">
        <v>57</v>
      </c>
      <c r="B29" s="158">
        <v>1.3888888888888889E-3</v>
      </c>
      <c r="C29" s="159">
        <v>1.3888888888888889E-3</v>
      </c>
      <c r="D29" s="160">
        <v>1.3888888888888889E-3</v>
      </c>
      <c r="E29" s="1685">
        <v>0.50600000000000001</v>
      </c>
      <c r="F29" s="502"/>
      <c r="G29" s="161">
        <v>0.50600000000000001</v>
      </c>
      <c r="H29" s="161">
        <v>0.50600000000000001</v>
      </c>
      <c r="I29" s="161">
        <v>0.50600000000000001</v>
      </c>
      <c r="J29" s="993"/>
      <c r="K29" s="991">
        <v>0.37569444444444444</v>
      </c>
      <c r="L29" s="997">
        <v>0.41805555555555557</v>
      </c>
      <c r="M29" s="997">
        <v>0.45902777777777776</v>
      </c>
      <c r="N29" s="997">
        <v>0.50069444444444444</v>
      </c>
      <c r="O29" s="997">
        <v>0.54236111111111107</v>
      </c>
      <c r="P29" s="991">
        <v>0.58402777777777781</v>
      </c>
      <c r="Q29" s="991">
        <v>0.62569444444444444</v>
      </c>
      <c r="R29" s="997">
        <v>0.66805555555555551</v>
      </c>
      <c r="S29" s="997">
        <v>0.70902777777777781</v>
      </c>
      <c r="T29" s="997">
        <v>0.75069444444444444</v>
      </c>
      <c r="U29" s="997">
        <v>0.79236111111111107</v>
      </c>
      <c r="V29" s="991">
        <v>0.83680555555555558</v>
      </c>
      <c r="W29" s="991">
        <v>0.87569444444444444</v>
      </c>
      <c r="X29" s="998">
        <v>0.91736111111111107</v>
      </c>
      <c r="Y29" s="376"/>
      <c r="Z29" s="377"/>
      <c r="AA29" s="309"/>
      <c r="AB29" s="309"/>
      <c r="AC29" s="309"/>
      <c r="AD29" s="309"/>
      <c r="AE29" s="309"/>
      <c r="AF29" s="376"/>
      <c r="AG29" s="309"/>
      <c r="AH29" s="376"/>
    </row>
    <row r="30" spans="1:36" ht="31.5" x14ac:dyDescent="0.5">
      <c r="A30" s="514" t="s">
        <v>33</v>
      </c>
      <c r="B30" s="158">
        <v>6.9444444444444447E-4</v>
      </c>
      <c r="C30" s="159">
        <v>6.9444444444444447E-4</v>
      </c>
      <c r="D30" s="160" t="s">
        <v>17</v>
      </c>
      <c r="E30" s="1685">
        <v>0.46700000000000003</v>
      </c>
      <c r="F30" s="502">
        <v>0</v>
      </c>
      <c r="G30" s="161"/>
      <c r="H30" s="161">
        <v>0.46700000000000003</v>
      </c>
      <c r="I30" s="161"/>
      <c r="J30" s="989" t="s">
        <v>17</v>
      </c>
      <c r="K30" s="991">
        <v>0.37708333333333333</v>
      </c>
      <c r="L30" s="997">
        <v>0.41944444444444445</v>
      </c>
      <c r="M30" s="990" t="s">
        <v>17</v>
      </c>
      <c r="N30" s="990" t="s">
        <v>17</v>
      </c>
      <c r="O30" s="990" t="s">
        <v>17</v>
      </c>
      <c r="P30" s="990" t="s">
        <v>17</v>
      </c>
      <c r="Q30" s="991">
        <v>0.62708333333333333</v>
      </c>
      <c r="R30" s="997">
        <v>0.6694444444444444</v>
      </c>
      <c r="S30" s="990" t="s">
        <v>17</v>
      </c>
      <c r="T30" s="990" t="s">
        <v>17</v>
      </c>
      <c r="U30" s="990" t="s">
        <v>17</v>
      </c>
      <c r="V30" s="990" t="s">
        <v>17</v>
      </c>
      <c r="W30" s="990" t="s">
        <v>17</v>
      </c>
      <c r="X30" s="992" t="s">
        <v>17</v>
      </c>
      <c r="Y30" s="376"/>
      <c r="Z30" s="377"/>
      <c r="AA30" s="309"/>
      <c r="AB30" s="309"/>
      <c r="AC30" s="309"/>
      <c r="AD30" s="309"/>
      <c r="AE30" s="309"/>
      <c r="AF30" s="376"/>
      <c r="AG30" s="309"/>
      <c r="AH30" s="376"/>
    </row>
    <row r="31" spans="1:36" ht="31.5" x14ac:dyDescent="0.5">
      <c r="A31" s="514" t="s">
        <v>29</v>
      </c>
      <c r="B31" s="156" t="s">
        <v>17</v>
      </c>
      <c r="C31" s="157" t="s">
        <v>17</v>
      </c>
      <c r="D31" s="162">
        <v>1.3888888888888889E-3</v>
      </c>
      <c r="E31" s="1685" t="s">
        <v>17</v>
      </c>
      <c r="F31" s="502" t="s">
        <v>17</v>
      </c>
      <c r="G31" s="155">
        <v>0.67500000000000004</v>
      </c>
      <c r="H31" s="155"/>
      <c r="I31" s="155">
        <v>0.67500000000000004</v>
      </c>
      <c r="J31" s="989" t="s">
        <v>17</v>
      </c>
      <c r="K31" s="991">
        <v>0.37847222222222221</v>
      </c>
      <c r="L31" s="997">
        <v>0.4201388888888889</v>
      </c>
      <c r="M31" s="990" t="s">
        <v>17</v>
      </c>
      <c r="N31" s="990" t="s">
        <v>17</v>
      </c>
      <c r="O31" s="990" t="s">
        <v>17</v>
      </c>
      <c r="P31" s="990" t="s">
        <v>17</v>
      </c>
      <c r="Q31" s="991">
        <v>0.62847222222222221</v>
      </c>
      <c r="R31" s="997">
        <v>0.67013888888888884</v>
      </c>
      <c r="S31" s="990" t="s">
        <v>17</v>
      </c>
      <c r="T31" s="990" t="s">
        <v>17</v>
      </c>
      <c r="U31" s="990" t="s">
        <v>17</v>
      </c>
      <c r="V31" s="990" t="s">
        <v>17</v>
      </c>
      <c r="W31" s="990" t="s">
        <v>17</v>
      </c>
      <c r="X31" s="992" t="s">
        <v>17</v>
      </c>
      <c r="Y31" s="376"/>
      <c r="Z31" s="377"/>
      <c r="AA31" s="376"/>
      <c r="AB31" s="376"/>
      <c r="AC31" s="376"/>
      <c r="AD31" s="376"/>
      <c r="AE31" s="376"/>
      <c r="AF31" s="376"/>
      <c r="AG31" s="376"/>
      <c r="AH31" s="376"/>
    </row>
    <row r="32" spans="1:36" ht="31.5" x14ac:dyDescent="0.5">
      <c r="A32" s="514" t="s">
        <v>30</v>
      </c>
      <c r="B32" s="163" t="s">
        <v>17</v>
      </c>
      <c r="C32" s="164" t="s">
        <v>17</v>
      </c>
      <c r="D32" s="160">
        <v>6.9444444444444447E-4</v>
      </c>
      <c r="E32" s="1685" t="s">
        <v>17</v>
      </c>
      <c r="F32" s="502" t="s">
        <v>17</v>
      </c>
      <c r="G32" s="161">
        <v>0.33400000000000002</v>
      </c>
      <c r="H32" s="161"/>
      <c r="I32" s="161">
        <v>0.33400000000000002</v>
      </c>
      <c r="J32" s="989" t="s">
        <v>17</v>
      </c>
      <c r="K32" s="991">
        <v>0.37847222222222221</v>
      </c>
      <c r="L32" s="997">
        <v>0.42083333333333334</v>
      </c>
      <c r="M32" s="990" t="s">
        <v>17</v>
      </c>
      <c r="N32" s="990" t="s">
        <v>17</v>
      </c>
      <c r="O32" s="990" t="s">
        <v>17</v>
      </c>
      <c r="P32" s="990" t="s">
        <v>17</v>
      </c>
      <c r="Q32" s="991">
        <v>0.62847222222222221</v>
      </c>
      <c r="R32" s="997">
        <v>0.67083333333333328</v>
      </c>
      <c r="S32" s="990" t="s">
        <v>17</v>
      </c>
      <c r="T32" s="990" t="s">
        <v>17</v>
      </c>
      <c r="U32" s="990" t="s">
        <v>17</v>
      </c>
      <c r="V32" s="990" t="s">
        <v>17</v>
      </c>
      <c r="W32" s="990" t="s">
        <v>17</v>
      </c>
      <c r="X32" s="992" t="s">
        <v>17</v>
      </c>
      <c r="Y32" s="376"/>
      <c r="Z32" s="377"/>
      <c r="AA32" s="376"/>
      <c r="AB32" s="376"/>
      <c r="AC32" s="376"/>
      <c r="AD32" s="376"/>
      <c r="AE32" s="376"/>
      <c r="AF32" s="376"/>
      <c r="AG32" s="376"/>
      <c r="AH32" s="376"/>
    </row>
    <row r="33" spans="1:36" ht="31.5" x14ac:dyDescent="0.5">
      <c r="A33" s="514" t="s">
        <v>32</v>
      </c>
      <c r="B33" s="156" t="s">
        <v>17</v>
      </c>
      <c r="C33" s="157" t="s">
        <v>17</v>
      </c>
      <c r="D33" s="160">
        <v>6.9444444444444447E-4</v>
      </c>
      <c r="E33" s="1685" t="s">
        <v>17</v>
      </c>
      <c r="F33" s="502" t="s">
        <v>17</v>
      </c>
      <c r="G33" s="161">
        <v>0.35099999999999998</v>
      </c>
      <c r="H33" s="161"/>
      <c r="I33" s="161">
        <v>0.35099999999999998</v>
      </c>
      <c r="J33" s="989" t="s">
        <v>188</v>
      </c>
      <c r="K33" s="990" t="s">
        <v>17</v>
      </c>
      <c r="L33" s="990" t="s">
        <v>17</v>
      </c>
      <c r="M33" s="997">
        <v>0.4597222222222222</v>
      </c>
      <c r="N33" s="997">
        <v>0.50138888888888888</v>
      </c>
      <c r="O33" s="997">
        <v>0.54305555555555551</v>
      </c>
      <c r="P33" s="997">
        <v>0.58472222222222225</v>
      </c>
      <c r="Q33" s="990" t="s">
        <v>17</v>
      </c>
      <c r="R33" s="990" t="s">
        <v>17</v>
      </c>
      <c r="S33" s="997">
        <v>0.70972222222222225</v>
      </c>
      <c r="T33" s="997">
        <v>0.75138888888888888</v>
      </c>
      <c r="U33" s="997">
        <v>0.79305555555555551</v>
      </c>
      <c r="V33" s="997">
        <v>0.83750000000000002</v>
      </c>
      <c r="W33" s="997">
        <v>0.87638888888888888</v>
      </c>
      <c r="X33" s="998">
        <v>0.91805555555555551</v>
      </c>
      <c r="Y33" s="376"/>
      <c r="Z33" s="377"/>
      <c r="AA33" s="376"/>
      <c r="AB33" s="376"/>
      <c r="AC33" s="376"/>
      <c r="AD33" s="376"/>
      <c r="AE33" s="376"/>
      <c r="AF33" s="376"/>
      <c r="AG33" s="376"/>
      <c r="AH33" s="376"/>
    </row>
    <row r="34" spans="1:36" ht="31.5" x14ac:dyDescent="0.5">
      <c r="A34" s="514" t="s">
        <v>182</v>
      </c>
      <c r="B34" s="158">
        <v>1.3888888888888889E-3</v>
      </c>
      <c r="C34" s="159">
        <v>1.3888888888888889E-3</v>
      </c>
      <c r="D34" s="160">
        <v>1.3888888888888889E-3</v>
      </c>
      <c r="E34" s="1685">
        <v>0.61</v>
      </c>
      <c r="F34" s="502">
        <v>0.61</v>
      </c>
      <c r="G34" s="161">
        <v>0.59199999999999997</v>
      </c>
      <c r="H34" s="161">
        <v>0.61</v>
      </c>
      <c r="I34" s="161">
        <v>0.59199999999999997</v>
      </c>
      <c r="J34" s="993">
        <v>0.3347222222222222</v>
      </c>
      <c r="K34" s="991">
        <v>0.37986111111111109</v>
      </c>
      <c r="L34" s="997">
        <v>0.42222222222222222</v>
      </c>
      <c r="M34" s="997">
        <v>0.46041666666666664</v>
      </c>
      <c r="N34" s="997">
        <v>0.50208333333333333</v>
      </c>
      <c r="O34" s="997">
        <v>0.54374999999999996</v>
      </c>
      <c r="P34" s="997">
        <v>0.5854166666666667</v>
      </c>
      <c r="Q34" s="991">
        <v>0.62986111111111109</v>
      </c>
      <c r="R34" s="997">
        <v>0.67222222222222228</v>
      </c>
      <c r="S34" s="997">
        <v>0.7104166666666667</v>
      </c>
      <c r="T34" s="997">
        <v>0.75208333333333333</v>
      </c>
      <c r="U34" s="997">
        <v>0.79374999999999996</v>
      </c>
      <c r="V34" s="997">
        <v>0.83819444444444446</v>
      </c>
      <c r="W34" s="997">
        <v>0.87708333333333333</v>
      </c>
      <c r="X34" s="998">
        <v>0.91874999999999996</v>
      </c>
      <c r="Y34" s="376"/>
      <c r="Z34" s="377"/>
      <c r="AA34" s="309"/>
      <c r="AB34" s="309"/>
      <c r="AC34" s="309"/>
      <c r="AD34" s="309"/>
      <c r="AE34" s="309"/>
      <c r="AF34" s="376"/>
      <c r="AG34" s="309"/>
      <c r="AH34" s="376"/>
    </row>
    <row r="35" spans="1:36" ht="31.5" x14ac:dyDescent="0.5">
      <c r="A35" s="514" t="s">
        <v>183</v>
      </c>
      <c r="B35" s="158">
        <v>6.9444444444444447E-4</v>
      </c>
      <c r="C35" s="159">
        <v>6.9444444444444447E-4</v>
      </c>
      <c r="D35" s="160">
        <v>6.9444444444444447E-4</v>
      </c>
      <c r="E35" s="1685">
        <v>0.44900000000000001</v>
      </c>
      <c r="F35" s="502">
        <v>0.44900000000000001</v>
      </c>
      <c r="G35" s="161">
        <v>0.44900000000000001</v>
      </c>
      <c r="H35" s="161">
        <v>0.44900000000000001</v>
      </c>
      <c r="I35" s="161">
        <v>0.44900000000000001</v>
      </c>
      <c r="J35" s="993">
        <v>0.33541666666666664</v>
      </c>
      <c r="K35" s="991">
        <v>0.38124999999999998</v>
      </c>
      <c r="L35" s="997">
        <v>0.42291666666666666</v>
      </c>
      <c r="M35" s="997">
        <v>0.46111111111111114</v>
      </c>
      <c r="N35" s="997">
        <v>0.50277777777777777</v>
      </c>
      <c r="O35" s="997">
        <v>0.5444444444444444</v>
      </c>
      <c r="P35" s="997">
        <v>0.58611111111111114</v>
      </c>
      <c r="Q35" s="991">
        <v>0.63124999999999998</v>
      </c>
      <c r="R35" s="997">
        <v>0.67291666666666672</v>
      </c>
      <c r="S35" s="997">
        <v>0.71111111111111114</v>
      </c>
      <c r="T35" s="997">
        <v>0.75277777777777777</v>
      </c>
      <c r="U35" s="997">
        <v>0.7944444444444444</v>
      </c>
      <c r="V35" s="997">
        <v>0.83888888888888891</v>
      </c>
      <c r="W35" s="997">
        <v>0.87777777777777777</v>
      </c>
      <c r="X35" s="998">
        <v>0.9194444444444444</v>
      </c>
      <c r="Y35" s="376"/>
      <c r="Z35" s="377"/>
      <c r="AA35" s="309"/>
      <c r="AB35" s="309"/>
      <c r="AC35" s="309"/>
      <c r="AD35" s="309"/>
      <c r="AE35" s="309"/>
      <c r="AF35" s="376"/>
      <c r="AG35" s="309"/>
      <c r="AH35" s="376"/>
    </row>
    <row r="36" spans="1:36" ht="31.5" x14ac:dyDescent="0.5">
      <c r="A36" s="514" t="s">
        <v>184</v>
      </c>
      <c r="B36" s="158">
        <v>2.0833333333333333E-3</v>
      </c>
      <c r="C36" s="159">
        <v>2.0833333333333333E-3</v>
      </c>
      <c r="D36" s="160">
        <v>2.0833333333333333E-3</v>
      </c>
      <c r="E36" s="1685">
        <v>0.755</v>
      </c>
      <c r="F36" s="502">
        <v>0.755</v>
      </c>
      <c r="G36" s="161">
        <v>0.755</v>
      </c>
      <c r="H36" s="161">
        <v>0.755</v>
      </c>
      <c r="I36" s="161">
        <v>0.755</v>
      </c>
      <c r="J36" s="993">
        <v>0.33680555555555558</v>
      </c>
      <c r="K36" s="991">
        <v>0.38333333333333336</v>
      </c>
      <c r="L36" s="997">
        <v>0.42499999999999999</v>
      </c>
      <c r="M36" s="997">
        <v>0.46319444444444446</v>
      </c>
      <c r="N36" s="997">
        <v>0.50486111111111109</v>
      </c>
      <c r="O36" s="997">
        <v>0.54652777777777772</v>
      </c>
      <c r="P36" s="997">
        <v>0.58819444444444446</v>
      </c>
      <c r="Q36" s="991">
        <v>0.6333333333333333</v>
      </c>
      <c r="R36" s="997">
        <v>0.67500000000000004</v>
      </c>
      <c r="S36" s="997">
        <v>0.71319444444444446</v>
      </c>
      <c r="T36" s="997">
        <v>0.75486111111111109</v>
      </c>
      <c r="U36" s="997">
        <v>0.79652777777777772</v>
      </c>
      <c r="V36" s="997">
        <v>0.84027777777777779</v>
      </c>
      <c r="W36" s="997">
        <v>0.87986111111111109</v>
      </c>
      <c r="X36" s="998">
        <v>0.92152777777777772</v>
      </c>
      <c r="Y36" s="376"/>
      <c r="Z36" s="377"/>
      <c r="AA36" s="309"/>
      <c r="AB36" s="309"/>
      <c r="AC36" s="309"/>
      <c r="AD36" s="309"/>
      <c r="AE36" s="309"/>
      <c r="AF36" s="376"/>
      <c r="AG36" s="309"/>
      <c r="AH36" s="376"/>
    </row>
    <row r="37" spans="1:36" ht="31.5" x14ac:dyDescent="0.5">
      <c r="A37" s="514" t="s">
        <v>57</v>
      </c>
      <c r="B37" s="158">
        <v>1.3888888888888889E-3</v>
      </c>
      <c r="C37" s="159">
        <v>1.3888888888888889E-3</v>
      </c>
      <c r="D37" s="160">
        <v>1.3888888888888889E-3</v>
      </c>
      <c r="E37" s="1685">
        <v>0.72499999999999998</v>
      </c>
      <c r="F37" s="502">
        <v>0.72499999999999998</v>
      </c>
      <c r="G37" s="161">
        <v>0.72499999999999998</v>
      </c>
      <c r="H37" s="161">
        <v>0.72499999999999998</v>
      </c>
      <c r="I37" s="161">
        <v>0.72499999999999998</v>
      </c>
      <c r="J37" s="993">
        <v>0.33819444444444446</v>
      </c>
      <c r="K37" s="991">
        <v>0.38472222222222224</v>
      </c>
      <c r="L37" s="997">
        <v>0.42638888888888887</v>
      </c>
      <c r="M37" s="997">
        <v>0.46458333333333335</v>
      </c>
      <c r="N37" s="997">
        <v>0.50624999999999998</v>
      </c>
      <c r="O37" s="997">
        <v>0.54791666666666672</v>
      </c>
      <c r="P37" s="997">
        <v>0.58958333333333335</v>
      </c>
      <c r="Q37" s="991">
        <v>0.63472222222222219</v>
      </c>
      <c r="R37" s="997">
        <v>0.67638888888888893</v>
      </c>
      <c r="S37" s="997">
        <v>0.71458333333333335</v>
      </c>
      <c r="T37" s="997">
        <v>0.75624999999999998</v>
      </c>
      <c r="U37" s="997">
        <v>0.79791666666666672</v>
      </c>
      <c r="V37" s="997">
        <v>0.84097222222222223</v>
      </c>
      <c r="W37" s="997">
        <v>0.88124999999999998</v>
      </c>
      <c r="X37" s="998">
        <v>0.92291666666666672</v>
      </c>
      <c r="Y37" s="376"/>
      <c r="Z37" s="377"/>
      <c r="AA37" s="309"/>
      <c r="AB37" s="309"/>
      <c r="AC37" s="309"/>
      <c r="AD37" s="309"/>
      <c r="AE37" s="309"/>
      <c r="AF37" s="376"/>
      <c r="AG37" s="309"/>
      <c r="AH37" s="376"/>
    </row>
    <row r="38" spans="1:36" ht="31.5" x14ac:dyDescent="0.5">
      <c r="A38" s="514" t="s">
        <v>63</v>
      </c>
      <c r="B38" s="158">
        <v>6.9444444444444447E-4</v>
      </c>
      <c r="C38" s="159">
        <v>6.9444444444444447E-4</v>
      </c>
      <c r="D38" s="160">
        <v>6.9444444444444447E-4</v>
      </c>
      <c r="E38" s="1685">
        <v>0.45700000000000002</v>
      </c>
      <c r="F38" s="502">
        <v>0.45700000000000002</v>
      </c>
      <c r="G38" s="161">
        <v>0.45700000000000002</v>
      </c>
      <c r="H38" s="161">
        <v>0.45700000000000002</v>
      </c>
      <c r="I38" s="161">
        <v>0.45700000000000002</v>
      </c>
      <c r="J38" s="993">
        <v>0.33888888888888891</v>
      </c>
      <c r="K38" s="991">
        <v>0.38541666666666669</v>
      </c>
      <c r="L38" s="997">
        <v>0.42708333333333331</v>
      </c>
      <c r="M38" s="997">
        <v>0.46527777777777779</v>
      </c>
      <c r="N38" s="997">
        <v>0.50694444444444442</v>
      </c>
      <c r="O38" s="997">
        <v>0.54861111111111116</v>
      </c>
      <c r="P38" s="997">
        <v>0.59027777777777779</v>
      </c>
      <c r="Q38" s="991">
        <v>0.63541666666666663</v>
      </c>
      <c r="R38" s="997">
        <v>0.67708333333333337</v>
      </c>
      <c r="S38" s="997">
        <v>0.71527777777777779</v>
      </c>
      <c r="T38" s="997">
        <v>0.75694444444444442</v>
      </c>
      <c r="U38" s="997">
        <v>0.79861111111111116</v>
      </c>
      <c r="V38" s="997">
        <v>0.84166666666666667</v>
      </c>
      <c r="W38" s="997">
        <v>0.88194444444444442</v>
      </c>
      <c r="X38" s="998">
        <v>0.92361111111111116</v>
      </c>
      <c r="Y38" s="376"/>
      <c r="Z38" s="377"/>
      <c r="AA38" s="309"/>
      <c r="AB38" s="309"/>
      <c r="AC38" s="309"/>
      <c r="AD38" s="309"/>
      <c r="AE38" s="309"/>
      <c r="AF38" s="376"/>
      <c r="AG38" s="309"/>
      <c r="AH38" s="376"/>
    </row>
    <row r="39" spans="1:36" ht="31.5" x14ac:dyDescent="0.5">
      <c r="A39" s="514" t="s">
        <v>35</v>
      </c>
      <c r="B39" s="158">
        <v>1.3888888888888889E-3</v>
      </c>
      <c r="C39" s="159">
        <v>1.3888888888888889E-3</v>
      </c>
      <c r="D39" s="160">
        <v>1.3888888888888889E-3</v>
      </c>
      <c r="E39" s="1685">
        <v>0.30399999999999999</v>
      </c>
      <c r="F39" s="502">
        <v>0.30399999999999999</v>
      </c>
      <c r="G39" s="161">
        <v>0.30399999999999999</v>
      </c>
      <c r="H39" s="161">
        <v>0.3</v>
      </c>
      <c r="I39" s="161">
        <v>0.30399999999999999</v>
      </c>
      <c r="J39" s="993">
        <v>0.33958333333333335</v>
      </c>
      <c r="K39" s="991">
        <v>0.38611111111111113</v>
      </c>
      <c r="L39" s="997">
        <v>0.4284722222222222</v>
      </c>
      <c r="M39" s="997">
        <v>0.46666666666666667</v>
      </c>
      <c r="N39" s="997">
        <v>0.5083333333333333</v>
      </c>
      <c r="O39" s="997">
        <v>0.55000000000000004</v>
      </c>
      <c r="P39" s="997">
        <v>0.59166666666666667</v>
      </c>
      <c r="Q39" s="991">
        <v>0.63611111111111107</v>
      </c>
      <c r="R39" s="997">
        <v>0.67847222222222225</v>
      </c>
      <c r="S39" s="997">
        <v>0.71666666666666667</v>
      </c>
      <c r="T39" s="997">
        <v>0.7583333333333333</v>
      </c>
      <c r="U39" s="997">
        <v>0.8</v>
      </c>
      <c r="V39" s="997">
        <v>0.84305555555555556</v>
      </c>
      <c r="W39" s="997">
        <v>0.8833333333333333</v>
      </c>
      <c r="X39" s="998">
        <v>0.92500000000000004</v>
      </c>
      <c r="Y39" s="376"/>
      <c r="Z39" s="377"/>
      <c r="AA39" s="309"/>
      <c r="AB39" s="309"/>
      <c r="AC39" s="309"/>
      <c r="AD39" s="309"/>
      <c r="AE39" s="309"/>
      <c r="AF39" s="309"/>
      <c r="AG39" s="309"/>
      <c r="AH39" s="376"/>
    </row>
    <row r="40" spans="1:36" ht="31.5" x14ac:dyDescent="0.5">
      <c r="A40" s="514" t="s">
        <v>26</v>
      </c>
      <c r="B40" s="158">
        <v>6.9444444444444447E-4</v>
      </c>
      <c r="C40" s="159">
        <v>6.9444444444444447E-4</v>
      </c>
      <c r="D40" s="160">
        <v>6.9444444444444447E-4</v>
      </c>
      <c r="E40" s="1685">
        <v>0.38</v>
      </c>
      <c r="F40" s="502">
        <v>0.38</v>
      </c>
      <c r="G40" s="161">
        <v>0.38</v>
      </c>
      <c r="H40" s="161">
        <v>0.38400000000000001</v>
      </c>
      <c r="I40" s="161">
        <v>0.38</v>
      </c>
      <c r="J40" s="993">
        <v>0.34097222222222223</v>
      </c>
      <c r="K40" s="991">
        <v>0.38680555555555557</v>
      </c>
      <c r="L40" s="997">
        <v>0.42916666666666664</v>
      </c>
      <c r="M40" s="997">
        <v>0.46736111111111112</v>
      </c>
      <c r="N40" s="997">
        <v>0.50902777777777775</v>
      </c>
      <c r="O40" s="997">
        <v>0.55069444444444449</v>
      </c>
      <c r="P40" s="997">
        <v>0.59236111111111112</v>
      </c>
      <c r="Q40" s="991">
        <v>0.63680555555555551</v>
      </c>
      <c r="R40" s="997">
        <v>0.6791666666666667</v>
      </c>
      <c r="S40" s="997">
        <v>0.71736111111111112</v>
      </c>
      <c r="T40" s="997">
        <v>0.75902777777777775</v>
      </c>
      <c r="U40" s="997">
        <v>0.80069444444444449</v>
      </c>
      <c r="V40" s="997">
        <v>0.84375</v>
      </c>
      <c r="W40" s="997">
        <v>0.88402777777777775</v>
      </c>
      <c r="X40" s="998">
        <v>0.92569444444444449</v>
      </c>
      <c r="Y40" s="376"/>
      <c r="Z40" s="377"/>
      <c r="AA40" s="309"/>
      <c r="AB40" s="309"/>
      <c r="AC40" s="309"/>
      <c r="AD40" s="309"/>
      <c r="AE40" s="309"/>
      <c r="AF40" s="309"/>
      <c r="AG40" s="309"/>
      <c r="AH40" s="376"/>
    </row>
    <row r="41" spans="1:36" ht="31.5" x14ac:dyDescent="0.5">
      <c r="A41" s="514" t="s">
        <v>169</v>
      </c>
      <c r="B41" s="158">
        <v>2.0833333333333333E-3</v>
      </c>
      <c r="C41" s="159">
        <v>2.0833333333333333E-3</v>
      </c>
      <c r="D41" s="160">
        <v>2.0833333333333333E-3</v>
      </c>
      <c r="E41" s="1685">
        <v>0.72099999999999997</v>
      </c>
      <c r="F41" s="502">
        <v>0.72099999999999997</v>
      </c>
      <c r="G41" s="161">
        <v>0.72099999999999997</v>
      </c>
      <c r="H41" s="161">
        <v>0.72099999999999997</v>
      </c>
      <c r="I41" s="161">
        <v>0.72099999999999997</v>
      </c>
      <c r="J41" s="993">
        <v>0.34305555555555556</v>
      </c>
      <c r="K41" s="991">
        <v>0.3888888888888889</v>
      </c>
      <c r="L41" s="997">
        <v>0.43125000000000002</v>
      </c>
      <c r="M41" s="997">
        <v>0.46944444444444444</v>
      </c>
      <c r="N41" s="997">
        <v>0.51111111111111107</v>
      </c>
      <c r="O41" s="997">
        <v>0.55277777777777781</v>
      </c>
      <c r="P41" s="997">
        <v>0.59444444444444444</v>
      </c>
      <c r="Q41" s="991">
        <v>0.63888888888888884</v>
      </c>
      <c r="R41" s="997">
        <v>0.68125000000000002</v>
      </c>
      <c r="S41" s="997">
        <v>0.71944444444444444</v>
      </c>
      <c r="T41" s="997">
        <v>0.76111111111111107</v>
      </c>
      <c r="U41" s="997">
        <v>0.80277777777777781</v>
      </c>
      <c r="V41" s="997">
        <v>0.84513888888888888</v>
      </c>
      <c r="W41" s="997">
        <v>0.88611111111111107</v>
      </c>
      <c r="X41" s="998">
        <v>0.92777777777777781</v>
      </c>
      <c r="Y41" s="376"/>
      <c r="Z41" s="377"/>
      <c r="AA41" s="309"/>
      <c r="AB41" s="309"/>
      <c r="AC41" s="309"/>
      <c r="AD41" s="309"/>
      <c r="AE41" s="309"/>
      <c r="AF41" s="309"/>
      <c r="AG41" s="309"/>
      <c r="AH41" s="376"/>
    </row>
    <row r="42" spans="1:36" ht="31.5" x14ac:dyDescent="0.5">
      <c r="A42" s="514" t="s">
        <v>181</v>
      </c>
      <c r="B42" s="158">
        <v>1.3888888888888889E-3</v>
      </c>
      <c r="C42" s="159">
        <v>1.3888888888888889E-3</v>
      </c>
      <c r="D42" s="160">
        <v>1.3888888888888889E-3</v>
      </c>
      <c r="E42" s="1685">
        <v>1</v>
      </c>
      <c r="F42" s="502">
        <v>1</v>
      </c>
      <c r="G42" s="161">
        <v>1</v>
      </c>
      <c r="H42" s="161">
        <v>1</v>
      </c>
      <c r="I42" s="161">
        <v>1</v>
      </c>
      <c r="J42" s="993">
        <v>0.34444444444444444</v>
      </c>
      <c r="K42" s="991">
        <v>0.39097222222222222</v>
      </c>
      <c r="L42" s="997">
        <v>0.43333333333333335</v>
      </c>
      <c r="M42" s="997">
        <v>0.47083333333333333</v>
      </c>
      <c r="N42" s="997">
        <v>0.51249999999999996</v>
      </c>
      <c r="O42" s="997">
        <v>0.5541666666666667</v>
      </c>
      <c r="P42" s="997">
        <v>0.59583333333333333</v>
      </c>
      <c r="Q42" s="991">
        <v>0.64097222222222228</v>
      </c>
      <c r="R42" s="997">
        <v>0.68333333333333335</v>
      </c>
      <c r="S42" s="997">
        <v>0.72083333333333333</v>
      </c>
      <c r="T42" s="997">
        <v>0.76249999999999996</v>
      </c>
      <c r="U42" s="997">
        <v>0.8041666666666667</v>
      </c>
      <c r="V42" s="997">
        <v>0.84583333333333333</v>
      </c>
      <c r="W42" s="997">
        <v>0.88749999999999996</v>
      </c>
      <c r="X42" s="998">
        <v>0.9291666666666667</v>
      </c>
      <c r="Y42" s="376"/>
      <c r="Z42" s="377"/>
      <c r="AA42" s="309"/>
      <c r="AB42" s="309"/>
      <c r="AC42" s="309"/>
      <c r="AD42" s="309"/>
      <c r="AE42" s="309"/>
      <c r="AF42" s="309"/>
      <c r="AG42" s="309"/>
      <c r="AH42" s="309"/>
    </row>
    <row r="43" spans="1:36" ht="31.5" x14ac:dyDescent="0.5">
      <c r="A43" s="514" t="s">
        <v>180</v>
      </c>
      <c r="B43" s="158">
        <v>6.9444444444444447E-4</v>
      </c>
      <c r="C43" s="159">
        <v>6.9444444444444447E-4</v>
      </c>
      <c r="D43" s="160">
        <v>6.9444444444444447E-4</v>
      </c>
      <c r="E43" s="1685">
        <v>0.312</v>
      </c>
      <c r="F43" s="502">
        <v>0.312</v>
      </c>
      <c r="G43" s="161">
        <v>0.312</v>
      </c>
      <c r="H43" s="161">
        <v>0.312</v>
      </c>
      <c r="I43" s="161">
        <v>0.312</v>
      </c>
      <c r="J43" s="993">
        <v>0.34513888888888888</v>
      </c>
      <c r="K43" s="991">
        <v>0.39166666666666666</v>
      </c>
      <c r="L43" s="997">
        <v>0.43402777777777779</v>
      </c>
      <c r="M43" s="997">
        <v>0.47152777777777777</v>
      </c>
      <c r="N43" s="997">
        <v>0.5131944444444444</v>
      </c>
      <c r="O43" s="997">
        <v>0.55486111111111114</v>
      </c>
      <c r="P43" s="997">
        <v>0.59652777777777777</v>
      </c>
      <c r="Q43" s="991">
        <v>0.64166666666666672</v>
      </c>
      <c r="R43" s="997">
        <v>0.68402777777777779</v>
      </c>
      <c r="S43" s="997">
        <v>0.72152777777777777</v>
      </c>
      <c r="T43" s="997">
        <v>0.7631944444444444</v>
      </c>
      <c r="U43" s="997">
        <v>0.80486111111111114</v>
      </c>
      <c r="V43" s="997">
        <v>0.84652777777777777</v>
      </c>
      <c r="W43" s="997">
        <v>0.8881944444444444</v>
      </c>
      <c r="X43" s="998">
        <v>0.92986111111111114</v>
      </c>
      <c r="Y43" s="376"/>
      <c r="Z43" s="377"/>
      <c r="AA43" s="309"/>
      <c r="AB43" s="309"/>
      <c r="AC43" s="309"/>
      <c r="AD43" s="309"/>
      <c r="AE43" s="309"/>
      <c r="AF43" s="309"/>
      <c r="AG43" s="309"/>
      <c r="AH43" s="376"/>
    </row>
    <row r="44" spans="1:36" ht="31.5" x14ac:dyDescent="0.5">
      <c r="A44" s="514" t="s">
        <v>168</v>
      </c>
      <c r="B44" s="158">
        <v>1.3888888888888889E-3</v>
      </c>
      <c r="C44" s="159">
        <v>1.3888888888888889E-3</v>
      </c>
      <c r="D44" s="160">
        <v>1.3888888888888889E-3</v>
      </c>
      <c r="E44" s="1685">
        <v>0.57399999999999995</v>
      </c>
      <c r="F44" s="502">
        <v>0.57399999999999995</v>
      </c>
      <c r="G44" s="161">
        <v>0.57399999999999995</v>
      </c>
      <c r="H44" s="161">
        <v>0.57399999999999995</v>
      </c>
      <c r="I44" s="161">
        <v>0.57399999999999995</v>
      </c>
      <c r="J44" s="993">
        <v>0.34652777777777777</v>
      </c>
      <c r="K44" s="991">
        <v>0.39305555555555555</v>
      </c>
      <c r="L44" s="997">
        <v>0.43541666666666667</v>
      </c>
      <c r="M44" s="997">
        <v>0.47291666666666665</v>
      </c>
      <c r="N44" s="997">
        <v>0.51458333333333328</v>
      </c>
      <c r="O44" s="997">
        <v>0.55625000000000002</v>
      </c>
      <c r="P44" s="997">
        <v>0.59791666666666665</v>
      </c>
      <c r="Q44" s="991">
        <v>0.6430555555555556</v>
      </c>
      <c r="R44" s="997">
        <v>0.68472222222222223</v>
      </c>
      <c r="S44" s="997">
        <v>0.72291666666666665</v>
      </c>
      <c r="T44" s="997">
        <v>0.76458333333333328</v>
      </c>
      <c r="U44" s="997">
        <v>0.80625000000000002</v>
      </c>
      <c r="V44" s="997">
        <v>0.84722222222222221</v>
      </c>
      <c r="W44" s="997">
        <v>0.88958333333333328</v>
      </c>
      <c r="X44" s="998">
        <v>0.93125000000000002</v>
      </c>
      <c r="Y44" s="376"/>
      <c r="Z44" s="377"/>
      <c r="AA44" s="309"/>
      <c r="AB44" s="309"/>
      <c r="AC44" s="309"/>
      <c r="AD44" s="309"/>
      <c r="AE44" s="309"/>
      <c r="AF44" s="309"/>
      <c r="AG44" s="309"/>
      <c r="AH44" s="376"/>
    </row>
    <row r="45" spans="1:36" ht="31.5" x14ac:dyDescent="0.5">
      <c r="A45" s="514" t="s">
        <v>166</v>
      </c>
      <c r="B45" s="158">
        <v>6.9444444444444447E-4</v>
      </c>
      <c r="C45" s="159">
        <v>6.9444444444444447E-4</v>
      </c>
      <c r="D45" s="154" t="s">
        <v>17</v>
      </c>
      <c r="E45" s="1685"/>
      <c r="F45" s="502"/>
      <c r="G45" s="157"/>
      <c r="H45" s="155">
        <v>0.98799999999999999</v>
      </c>
      <c r="I45" s="155"/>
      <c r="J45" s="989" t="s">
        <v>17</v>
      </c>
      <c r="K45" s="990" t="s">
        <v>17</v>
      </c>
      <c r="L45" s="990" t="s">
        <v>17</v>
      </c>
      <c r="M45" s="990" t="s">
        <v>17</v>
      </c>
      <c r="N45" s="990" t="s">
        <v>17</v>
      </c>
      <c r="O45" s="990" t="s">
        <v>17</v>
      </c>
      <c r="P45" s="990" t="s">
        <v>17</v>
      </c>
      <c r="Q45" s="990" t="s">
        <v>17</v>
      </c>
      <c r="R45" s="990" t="s">
        <v>17</v>
      </c>
      <c r="S45" s="990" t="s">
        <v>17</v>
      </c>
      <c r="T45" s="990" t="s">
        <v>17</v>
      </c>
      <c r="U45" s="990" t="s">
        <v>17</v>
      </c>
      <c r="V45" s="990" t="s">
        <v>17</v>
      </c>
      <c r="W45" s="990" t="s">
        <v>17</v>
      </c>
      <c r="X45" s="992" t="s">
        <v>17</v>
      </c>
      <c r="Y45" s="375"/>
      <c r="Z45" s="375"/>
      <c r="AA45" s="309"/>
      <c r="AB45" s="377"/>
      <c r="AC45" s="377"/>
      <c r="AD45" s="309"/>
      <c r="AE45" s="376"/>
      <c r="AF45" s="376"/>
      <c r="AG45" s="376"/>
      <c r="AH45" s="376"/>
      <c r="AI45" s="376"/>
      <c r="AJ45" s="376"/>
    </row>
    <row r="46" spans="1:36" ht="31.5" x14ac:dyDescent="0.5">
      <c r="A46" s="514" t="s">
        <v>162</v>
      </c>
      <c r="B46" s="156" t="s">
        <v>17</v>
      </c>
      <c r="C46" s="165">
        <v>1.3888888888888889E-3</v>
      </c>
      <c r="D46" s="154" t="s">
        <v>17</v>
      </c>
      <c r="E46" s="1685"/>
      <c r="F46" s="502"/>
      <c r="G46" s="157"/>
      <c r="H46" s="155">
        <v>1.26</v>
      </c>
      <c r="I46" s="155"/>
      <c r="J46" s="989" t="s">
        <v>17</v>
      </c>
      <c r="K46" s="991">
        <v>0.39374999999999999</v>
      </c>
      <c r="L46" s="990" t="s">
        <v>17</v>
      </c>
      <c r="M46" s="990" t="s">
        <v>17</v>
      </c>
      <c r="N46" s="990" t="s">
        <v>17</v>
      </c>
      <c r="O46" s="990" t="s">
        <v>17</v>
      </c>
      <c r="P46" s="990" t="s">
        <v>17</v>
      </c>
      <c r="Q46" s="991">
        <v>0.64375000000000004</v>
      </c>
      <c r="R46" s="990" t="s">
        <v>17</v>
      </c>
      <c r="S46" s="990" t="s">
        <v>17</v>
      </c>
      <c r="T46" s="990" t="s">
        <v>17</v>
      </c>
      <c r="U46" s="990" t="s">
        <v>17</v>
      </c>
      <c r="V46" s="990" t="s">
        <v>17</v>
      </c>
      <c r="W46" s="990" t="s">
        <v>17</v>
      </c>
      <c r="X46" s="992" t="s">
        <v>17</v>
      </c>
      <c r="Y46" s="376"/>
      <c r="Z46" s="377"/>
      <c r="AA46" s="309"/>
      <c r="AB46" s="376"/>
      <c r="AC46" s="309"/>
      <c r="AD46" s="376"/>
      <c r="AE46" s="376"/>
      <c r="AF46" s="376"/>
      <c r="AG46" s="376"/>
      <c r="AH46" s="376"/>
      <c r="AI46" s="376"/>
      <c r="AJ46" s="376"/>
    </row>
    <row r="47" spans="1:36" ht="31.5" x14ac:dyDescent="0.5">
      <c r="A47" s="514" t="s">
        <v>173</v>
      </c>
      <c r="B47" s="158">
        <v>6.9444444444444447E-4</v>
      </c>
      <c r="C47" s="159">
        <v>6.9444444444444447E-4</v>
      </c>
      <c r="D47" s="154" t="s">
        <v>17</v>
      </c>
      <c r="E47" s="1685"/>
      <c r="F47" s="502"/>
      <c r="G47" s="157"/>
      <c r="H47" s="155">
        <v>0.47699999999999998</v>
      </c>
      <c r="I47" s="155"/>
      <c r="J47" s="989" t="s">
        <v>17</v>
      </c>
      <c r="K47" s="991">
        <v>0.39444444444444443</v>
      </c>
      <c r="L47" s="990" t="s">
        <v>17</v>
      </c>
      <c r="M47" s="990" t="s">
        <v>17</v>
      </c>
      <c r="N47" s="990" t="s">
        <v>17</v>
      </c>
      <c r="O47" s="990" t="s">
        <v>17</v>
      </c>
      <c r="P47" s="990" t="s">
        <v>17</v>
      </c>
      <c r="Q47" s="991">
        <v>0.64444444444444449</v>
      </c>
      <c r="R47" s="990" t="s">
        <v>17</v>
      </c>
      <c r="S47" s="990" t="s">
        <v>17</v>
      </c>
      <c r="T47" s="990" t="s">
        <v>17</v>
      </c>
      <c r="U47" s="990" t="s">
        <v>17</v>
      </c>
      <c r="V47" s="990" t="s">
        <v>17</v>
      </c>
      <c r="W47" s="990" t="s">
        <v>17</v>
      </c>
      <c r="X47" s="992" t="s">
        <v>17</v>
      </c>
      <c r="Y47" s="376"/>
      <c r="Z47" s="377"/>
      <c r="AA47" s="309"/>
      <c r="AB47" s="376"/>
      <c r="AC47" s="309"/>
      <c r="AD47" s="376"/>
      <c r="AE47" s="376"/>
      <c r="AF47" s="376"/>
      <c r="AG47" s="376"/>
      <c r="AH47" s="376"/>
      <c r="AI47" s="376"/>
      <c r="AJ47" s="376"/>
    </row>
    <row r="48" spans="1:36" ht="31.5" x14ac:dyDescent="0.5">
      <c r="A48" s="514" t="s">
        <v>174</v>
      </c>
      <c r="B48" s="158">
        <v>6.9444444444444447E-4</v>
      </c>
      <c r="C48" s="159">
        <v>6.9444444444444447E-4</v>
      </c>
      <c r="D48" s="154" t="s">
        <v>17</v>
      </c>
      <c r="E48" s="1685"/>
      <c r="F48" s="502"/>
      <c r="G48" s="157"/>
      <c r="H48" s="155">
        <v>0.155</v>
      </c>
      <c r="I48" s="155"/>
      <c r="J48" s="989" t="s">
        <v>17</v>
      </c>
      <c r="K48" s="990" t="s">
        <v>17</v>
      </c>
      <c r="L48" s="990" t="s">
        <v>17</v>
      </c>
      <c r="M48" s="990" t="s">
        <v>17</v>
      </c>
      <c r="N48" s="990" t="s">
        <v>17</v>
      </c>
      <c r="O48" s="990" t="s">
        <v>17</v>
      </c>
      <c r="P48" s="990" t="s">
        <v>17</v>
      </c>
      <c r="Q48" s="990" t="s">
        <v>17</v>
      </c>
      <c r="R48" s="990" t="s">
        <v>17</v>
      </c>
      <c r="S48" s="990" t="s">
        <v>17</v>
      </c>
      <c r="T48" s="990" t="s">
        <v>17</v>
      </c>
      <c r="U48" s="990" t="s">
        <v>17</v>
      </c>
      <c r="V48" s="990" t="s">
        <v>17</v>
      </c>
      <c r="W48" s="990" t="s">
        <v>17</v>
      </c>
      <c r="X48" s="992" t="s">
        <v>17</v>
      </c>
      <c r="Y48" s="376"/>
      <c r="Z48" s="309"/>
      <c r="AA48" s="309"/>
      <c r="AB48" s="376"/>
      <c r="AC48" s="309"/>
      <c r="AD48" s="376"/>
      <c r="AE48" s="376"/>
      <c r="AF48" s="376"/>
      <c r="AG48" s="376"/>
      <c r="AH48" s="376"/>
      <c r="AI48" s="376"/>
      <c r="AJ48" s="376"/>
    </row>
    <row r="49" spans="1:36" ht="31.5" x14ac:dyDescent="0.5">
      <c r="A49" s="514" t="s">
        <v>151</v>
      </c>
      <c r="B49" s="158">
        <v>2.0833333333333333E-3</v>
      </c>
      <c r="C49" s="159"/>
      <c r="D49" s="160">
        <v>2.0833333333333333E-3</v>
      </c>
      <c r="E49" s="1685"/>
      <c r="F49" s="502"/>
      <c r="G49" s="157"/>
      <c r="H49" s="155"/>
      <c r="I49" s="155"/>
      <c r="J49" s="989" t="s">
        <v>17</v>
      </c>
      <c r="K49" s="991">
        <v>0.39513888888888887</v>
      </c>
      <c r="L49" s="990" t="s">
        <v>17</v>
      </c>
      <c r="M49" s="990" t="s">
        <v>17</v>
      </c>
      <c r="N49" s="990" t="s">
        <v>17</v>
      </c>
      <c r="O49" s="990" t="s">
        <v>17</v>
      </c>
      <c r="P49" s="990" t="s">
        <v>17</v>
      </c>
      <c r="Q49" s="991">
        <v>0.64513888888888893</v>
      </c>
      <c r="R49" s="990" t="s">
        <v>17</v>
      </c>
      <c r="S49" s="990" t="s">
        <v>17</v>
      </c>
      <c r="T49" s="990" t="s">
        <v>17</v>
      </c>
      <c r="U49" s="990" t="s">
        <v>17</v>
      </c>
      <c r="V49" s="990" t="s">
        <v>17</v>
      </c>
      <c r="W49" s="990" t="s">
        <v>17</v>
      </c>
      <c r="X49" s="992" t="s">
        <v>17</v>
      </c>
      <c r="Y49" s="375"/>
      <c r="Z49" s="375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</row>
    <row r="50" spans="1:36" ht="31.5" x14ac:dyDescent="0.5">
      <c r="A50" s="514" t="s">
        <v>147</v>
      </c>
      <c r="B50" s="115"/>
      <c r="C50" s="14"/>
      <c r="D50" s="160">
        <v>1.3888888888888889E-3</v>
      </c>
      <c r="E50" s="1685"/>
      <c r="F50" s="502"/>
      <c r="G50" s="14"/>
      <c r="H50" s="503"/>
      <c r="I50" s="503"/>
      <c r="J50" s="989" t="s">
        <v>17</v>
      </c>
      <c r="K50" s="991">
        <v>0.39583333333333331</v>
      </c>
      <c r="L50" s="990" t="s">
        <v>17</v>
      </c>
      <c r="M50" s="990" t="s">
        <v>17</v>
      </c>
      <c r="N50" s="990" t="s">
        <v>17</v>
      </c>
      <c r="O50" s="990" t="s">
        <v>17</v>
      </c>
      <c r="P50" s="990" t="s">
        <v>17</v>
      </c>
      <c r="Q50" s="991">
        <v>0.64583333333333337</v>
      </c>
      <c r="R50" s="990" t="s">
        <v>17</v>
      </c>
      <c r="S50" s="990" t="s">
        <v>17</v>
      </c>
      <c r="T50" s="990" t="s">
        <v>17</v>
      </c>
      <c r="U50" s="990" t="s">
        <v>17</v>
      </c>
      <c r="V50" s="990" t="s">
        <v>17</v>
      </c>
      <c r="W50" s="990" t="s">
        <v>17</v>
      </c>
      <c r="X50" s="992" t="s">
        <v>17</v>
      </c>
      <c r="Y50" s="375"/>
      <c r="Z50" s="375"/>
      <c r="AA50" s="376"/>
      <c r="AB50" s="376"/>
      <c r="AC50" s="376"/>
      <c r="AD50" s="376"/>
      <c r="AE50" s="376"/>
      <c r="AF50" s="376"/>
      <c r="AG50" s="376"/>
      <c r="AH50" s="376"/>
      <c r="AI50" s="376"/>
      <c r="AJ50" s="376"/>
    </row>
    <row r="51" spans="1:36" ht="31.5" x14ac:dyDescent="0.5">
      <c r="A51" s="515" t="s">
        <v>143</v>
      </c>
      <c r="B51" s="116"/>
      <c r="C51" s="117"/>
      <c r="D51" s="166">
        <v>2.0833333333333333E-3</v>
      </c>
      <c r="E51" s="1686"/>
      <c r="F51" s="640"/>
      <c r="G51" s="640"/>
      <c r="H51" s="640"/>
      <c r="I51" s="640"/>
      <c r="J51" s="994" t="s">
        <v>17</v>
      </c>
      <c r="K51" s="995">
        <v>0.39791666666666664</v>
      </c>
      <c r="L51" s="996" t="s">
        <v>17</v>
      </c>
      <c r="M51" s="996" t="s">
        <v>17</v>
      </c>
      <c r="N51" s="996" t="s">
        <v>17</v>
      </c>
      <c r="O51" s="996" t="s">
        <v>17</v>
      </c>
      <c r="P51" s="996" t="s">
        <v>17</v>
      </c>
      <c r="Q51" s="995">
        <v>0.6479166666666667</v>
      </c>
      <c r="R51" s="996" t="s">
        <v>17</v>
      </c>
      <c r="S51" s="996" t="s">
        <v>17</v>
      </c>
      <c r="T51" s="996" t="s">
        <v>17</v>
      </c>
      <c r="U51" s="996" t="s">
        <v>17</v>
      </c>
      <c r="V51" s="996" t="s">
        <v>17</v>
      </c>
      <c r="W51" s="996" t="s">
        <v>17</v>
      </c>
      <c r="X51" s="999" t="s">
        <v>17</v>
      </c>
      <c r="Y51" s="375"/>
      <c r="Z51" s="375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</row>
    <row r="52" spans="1:36" ht="26.25" x14ac:dyDescent="0.25">
      <c r="D52" s="353" t="s">
        <v>38</v>
      </c>
      <c r="E52" s="1687">
        <v>10.6</v>
      </c>
      <c r="F52" s="481">
        <v>6.3</v>
      </c>
      <c r="G52" s="482">
        <v>14.8</v>
      </c>
      <c r="H52" s="482">
        <v>14.8</v>
      </c>
      <c r="I52" s="482">
        <v>11.5</v>
      </c>
      <c r="J52" s="634">
        <f>SUM(J44-J33)</f>
        <v>1.2500000000000011E-2</v>
      </c>
      <c r="K52" s="635">
        <f>SUM(K51-K23)</f>
        <v>2.9861111111111061E-2</v>
      </c>
      <c r="L52" s="635">
        <f>SUM(L44-L16)</f>
        <v>3.0555555555555558E-2</v>
      </c>
      <c r="M52" s="635">
        <f>SUM(M44-M23)</f>
        <v>2.1527777777777757E-2</v>
      </c>
      <c r="N52" s="635">
        <f t="shared" ref="N52:P52" si="0">SUM(N44-N23)</f>
        <v>2.1527777777777701E-2</v>
      </c>
      <c r="O52" s="635">
        <f t="shared" si="0"/>
        <v>2.1527777777777812E-2</v>
      </c>
      <c r="P52" s="635">
        <f t="shared" si="0"/>
        <v>2.1527777777777812E-2</v>
      </c>
      <c r="Q52" s="486">
        <f>Q51-Q23</f>
        <v>2.9861111111111116E-2</v>
      </c>
      <c r="R52" s="486">
        <f>SUM(R44-R16)</f>
        <v>2.9861111111111116E-2</v>
      </c>
      <c r="S52" s="486">
        <f>SUM(S44-S23)</f>
        <v>2.1527777777777812E-2</v>
      </c>
      <c r="T52" s="486">
        <f t="shared" ref="T52:U52" si="1">SUM(T44-T23)</f>
        <v>2.1527777777777701E-2</v>
      </c>
      <c r="U52" s="486">
        <f t="shared" si="1"/>
        <v>2.1527777777777812E-2</v>
      </c>
      <c r="V52" s="486">
        <f>SUM(V44-V22)</f>
        <v>2.083333333333337E-2</v>
      </c>
      <c r="W52" s="486">
        <f>SUM(W44-W23)</f>
        <v>2.1527777777777701E-2</v>
      </c>
      <c r="X52" s="486">
        <f>SUM(X44-X23)</f>
        <v>2.1527777777777812E-2</v>
      </c>
      <c r="Y52" s="483"/>
      <c r="Z52" s="484"/>
      <c r="AA52" s="483"/>
      <c r="AB52" s="485"/>
      <c r="AC52" s="485"/>
      <c r="AD52" s="201"/>
      <c r="AE52" s="201"/>
      <c r="AF52" s="201"/>
      <c r="AG52" s="277"/>
      <c r="AH52" s="277"/>
      <c r="AI52" s="277"/>
      <c r="AJ52" s="277"/>
    </row>
    <row r="53" spans="1:36" ht="26.25" x14ac:dyDescent="0.4">
      <c r="E53" s="1688"/>
      <c r="F53" s="167"/>
      <c r="G53" s="21"/>
      <c r="H53" s="20"/>
      <c r="I53" s="21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47"/>
      <c r="V53" s="247"/>
      <c r="W53" s="247"/>
      <c r="X53" s="247"/>
      <c r="Y53" s="11"/>
      <c r="Z53" s="11"/>
      <c r="AA53" s="11"/>
    </row>
    <row r="54" spans="1:36" ht="26.25" x14ac:dyDescent="0.4">
      <c r="E54" s="1688"/>
      <c r="F54" s="21"/>
      <c r="G54" s="21"/>
      <c r="H54" s="20"/>
      <c r="I54" s="21"/>
      <c r="J54" s="410">
        <v>6.3</v>
      </c>
      <c r="K54" s="410">
        <v>14.8</v>
      </c>
      <c r="L54" s="410">
        <v>14.8</v>
      </c>
      <c r="M54" s="337">
        <v>10.6</v>
      </c>
      <c r="N54" s="410">
        <v>10.6</v>
      </c>
      <c r="O54" s="410">
        <v>10.6</v>
      </c>
      <c r="P54" s="337">
        <v>10.6</v>
      </c>
      <c r="Q54" s="410">
        <v>14.8</v>
      </c>
      <c r="R54" s="410">
        <v>14.8</v>
      </c>
      <c r="S54" s="337">
        <v>10.6</v>
      </c>
      <c r="T54" s="410">
        <v>10.6</v>
      </c>
      <c r="U54" s="410">
        <v>10.6</v>
      </c>
      <c r="V54" s="410">
        <v>11.5</v>
      </c>
      <c r="W54" s="410">
        <v>10.6</v>
      </c>
      <c r="X54" s="410">
        <v>10.6</v>
      </c>
      <c r="Y54" s="411">
        <f>SUM(J54:X54)</f>
        <v>172.39999999999998</v>
      </c>
      <c r="AA54" s="11"/>
    </row>
    <row r="55" spans="1:36" ht="26.25" x14ac:dyDescent="0.4">
      <c r="E55" s="1654"/>
      <c r="F55" s="11"/>
    </row>
    <row r="56" spans="1:36" ht="26.25" x14ac:dyDescent="0.4">
      <c r="E56" s="1654"/>
      <c r="F56" s="11"/>
    </row>
    <row r="57" spans="1:36" ht="26.25" x14ac:dyDescent="0.4">
      <c r="E57" s="1654"/>
      <c r="F57" s="11"/>
    </row>
    <row r="58" spans="1:36" ht="26.25" x14ac:dyDescent="0.4">
      <c r="A58" s="182" t="s">
        <v>39</v>
      </c>
      <c r="B58" s="182"/>
      <c r="C58" s="182"/>
      <c r="D58" s="182"/>
      <c r="E58" s="1689"/>
      <c r="F58" s="182"/>
      <c r="G58" s="182"/>
      <c r="H58" s="182"/>
      <c r="I58" s="182"/>
      <c r="K58" s="49"/>
      <c r="L58" s="30"/>
      <c r="U58" s="197" t="s">
        <v>40</v>
      </c>
    </row>
    <row r="59" spans="1:36" ht="26.25" x14ac:dyDescent="0.4">
      <c r="A59" s="30" t="s">
        <v>41</v>
      </c>
      <c r="B59" s="182"/>
      <c r="C59" s="182"/>
      <c r="D59" s="182"/>
      <c r="E59" s="1689"/>
      <c r="F59" s="182"/>
      <c r="G59" s="182"/>
      <c r="H59" s="182"/>
      <c r="I59" s="182"/>
      <c r="K59" s="49"/>
      <c r="L59" s="30"/>
      <c r="U59" s="198" t="s">
        <v>42</v>
      </c>
    </row>
    <row r="60" spans="1:36" ht="26.25" x14ac:dyDescent="0.4">
      <c r="A60" s="30" t="s">
        <v>43</v>
      </c>
      <c r="E60" s="1654"/>
      <c r="U60" s="198" t="s">
        <v>44</v>
      </c>
    </row>
    <row r="61" spans="1:36" ht="26.25" x14ac:dyDescent="0.4">
      <c r="A61" s="30" t="s">
        <v>45</v>
      </c>
      <c r="E61" s="1654"/>
      <c r="U61" s="199" t="s">
        <v>46</v>
      </c>
    </row>
    <row r="62" spans="1:36" ht="15.75" x14ac:dyDescent="0.25">
      <c r="F62" s="11"/>
    </row>
    <row r="63" spans="1:36" ht="15.75" x14ac:dyDescent="0.25">
      <c r="F63" s="11"/>
    </row>
    <row r="66" spans="15:32" ht="24" x14ac:dyDescent="0.4">
      <c r="Y66" s="201"/>
      <c r="Z66" s="201"/>
      <c r="AA66" s="201"/>
      <c r="AB66" s="201"/>
      <c r="AC66" s="201"/>
      <c r="AD66" s="201"/>
      <c r="AE66" s="201"/>
      <c r="AF66" s="280"/>
    </row>
    <row r="67" spans="15:32" ht="24" x14ac:dyDescent="0.4">
      <c r="Y67" s="201"/>
      <c r="Z67" s="201"/>
      <c r="AA67" s="201"/>
      <c r="AB67" s="201"/>
      <c r="AC67" s="201"/>
      <c r="AD67" s="201"/>
      <c r="AE67" s="201"/>
      <c r="AF67" s="280"/>
    </row>
    <row r="68" spans="15:32" ht="24" x14ac:dyDescent="0.4">
      <c r="Y68" s="201"/>
      <c r="Z68" s="208"/>
      <c r="AA68" s="208"/>
      <c r="AB68" s="201"/>
      <c r="AC68" s="201"/>
      <c r="AD68" s="201"/>
      <c r="AE68" s="201"/>
      <c r="AF68" s="280"/>
    </row>
    <row r="69" spans="15:32" ht="24" x14ac:dyDescent="0.4">
      <c r="Y69" s="201"/>
      <c r="Z69" s="208"/>
      <c r="AA69" s="208"/>
      <c r="AB69" s="201"/>
      <c r="AC69" s="201"/>
      <c r="AD69" s="201"/>
      <c r="AE69" s="201"/>
      <c r="AF69" s="280"/>
    </row>
    <row r="73" spans="15:32" x14ac:dyDescent="0.25">
      <c r="O73" s="275"/>
      <c r="P73" s="201"/>
      <c r="Q73" s="201"/>
      <c r="T73" s="201"/>
    </row>
    <row r="74" spans="15:32" x14ac:dyDescent="0.25">
      <c r="O74" s="275"/>
      <c r="P74" s="201"/>
      <c r="Q74" s="201"/>
      <c r="T74" s="201"/>
    </row>
    <row r="75" spans="15:32" x14ac:dyDescent="0.25">
      <c r="O75" s="275"/>
      <c r="P75" s="201"/>
      <c r="Q75" s="201"/>
      <c r="T75" s="201"/>
    </row>
    <row r="76" spans="15:32" x14ac:dyDescent="0.25">
      <c r="O76" s="275"/>
      <c r="P76" s="201"/>
      <c r="Q76" s="201"/>
      <c r="T76" s="201"/>
    </row>
    <row r="77" spans="15:32" x14ac:dyDescent="0.25">
      <c r="O77" s="275"/>
      <c r="P77" s="201"/>
      <c r="Q77" s="201"/>
      <c r="T77" s="201"/>
    </row>
    <row r="78" spans="15:32" x14ac:dyDescent="0.25">
      <c r="O78" s="275"/>
      <c r="P78" s="201"/>
      <c r="Q78" s="201"/>
      <c r="T78" s="201"/>
    </row>
    <row r="79" spans="15:32" x14ac:dyDescent="0.25">
      <c r="O79" s="275"/>
      <c r="P79" s="201"/>
      <c r="Q79" s="201"/>
      <c r="T79" s="201"/>
    </row>
    <row r="80" spans="15:32" x14ac:dyDescent="0.25">
      <c r="O80" s="275"/>
      <c r="P80" s="201"/>
      <c r="Q80" s="201"/>
      <c r="T80" s="201"/>
    </row>
    <row r="81" spans="15:20" x14ac:dyDescent="0.25">
      <c r="O81" s="275"/>
      <c r="P81" s="201"/>
      <c r="Q81" s="201"/>
      <c r="T81" s="201"/>
    </row>
    <row r="82" spans="15:20" x14ac:dyDescent="0.25">
      <c r="O82" s="275"/>
      <c r="P82" s="201"/>
      <c r="Q82" s="201"/>
      <c r="T82" s="201"/>
    </row>
    <row r="83" spans="15:20" x14ac:dyDescent="0.25">
      <c r="O83" s="275"/>
      <c r="P83" s="201"/>
      <c r="Q83" s="201"/>
      <c r="T83" s="201"/>
    </row>
    <row r="84" spans="15:20" x14ac:dyDescent="0.25">
      <c r="O84" s="275"/>
      <c r="P84" s="201"/>
      <c r="Q84" s="201"/>
      <c r="T84" s="201"/>
    </row>
    <row r="85" spans="15:20" x14ac:dyDescent="0.25">
      <c r="O85" s="275"/>
      <c r="P85" s="201"/>
      <c r="Q85" s="201"/>
      <c r="T85" s="201"/>
    </row>
    <row r="86" spans="15:20" x14ac:dyDescent="0.25">
      <c r="O86" s="275"/>
      <c r="P86" s="201"/>
      <c r="Q86" s="201"/>
      <c r="T86" s="201"/>
    </row>
    <row r="87" spans="15:20" x14ac:dyDescent="0.25">
      <c r="O87" s="275"/>
      <c r="P87" s="201"/>
      <c r="Q87" s="201"/>
      <c r="T87" s="201"/>
    </row>
    <row r="88" spans="15:20" x14ac:dyDescent="0.25">
      <c r="O88" s="275"/>
      <c r="P88" s="201"/>
      <c r="Q88" s="201"/>
      <c r="T88" s="201"/>
    </row>
    <row r="89" spans="15:20" x14ac:dyDescent="0.25">
      <c r="O89" s="275"/>
      <c r="P89" s="201"/>
      <c r="Q89" s="201"/>
      <c r="T89" s="201"/>
    </row>
    <row r="90" spans="15:20" x14ac:dyDescent="0.25">
      <c r="O90" s="275"/>
      <c r="P90" s="201"/>
      <c r="Q90" s="201"/>
      <c r="T90" s="201"/>
    </row>
    <row r="91" spans="15:20" x14ac:dyDescent="0.25">
      <c r="O91" s="275"/>
      <c r="P91" s="201"/>
      <c r="Q91" s="201"/>
      <c r="T91" s="201"/>
    </row>
    <row r="92" spans="15:20" x14ac:dyDescent="0.25">
      <c r="O92" s="275"/>
      <c r="P92" s="201"/>
      <c r="Q92" s="201"/>
      <c r="T92" s="201"/>
    </row>
    <row r="93" spans="15:20" x14ac:dyDescent="0.25">
      <c r="O93" s="276"/>
      <c r="P93" s="201"/>
      <c r="Q93" s="201"/>
      <c r="T93" s="201"/>
    </row>
    <row r="94" spans="15:20" x14ac:dyDescent="0.25">
      <c r="O94" s="275"/>
      <c r="P94" s="201"/>
      <c r="Q94" s="201"/>
      <c r="T94" s="201"/>
    </row>
    <row r="95" spans="15:20" x14ac:dyDescent="0.25">
      <c r="O95" s="275"/>
      <c r="P95" s="201"/>
      <c r="Q95" s="201"/>
      <c r="T95" s="201"/>
    </row>
    <row r="96" spans="15:20" x14ac:dyDescent="0.25">
      <c r="O96" s="275"/>
      <c r="P96" s="201"/>
      <c r="Q96" s="201"/>
      <c r="R96" s="201"/>
      <c r="T96" s="201"/>
    </row>
    <row r="97" spans="15:20" x14ac:dyDescent="0.25">
      <c r="O97" s="275"/>
      <c r="P97" s="201"/>
      <c r="Q97" s="201"/>
      <c r="R97" s="201"/>
      <c r="T97" s="201"/>
    </row>
    <row r="98" spans="15:20" x14ac:dyDescent="0.25">
      <c r="O98" s="275"/>
      <c r="P98" s="201"/>
      <c r="Q98" s="201"/>
      <c r="T98" s="201"/>
    </row>
    <row r="99" spans="15:20" x14ac:dyDescent="0.25">
      <c r="O99" s="275"/>
      <c r="P99" s="201"/>
      <c r="Q99" s="201"/>
      <c r="T99" s="201"/>
    </row>
    <row r="100" spans="15:20" x14ac:dyDescent="0.25">
      <c r="O100" s="275"/>
      <c r="P100" s="201"/>
      <c r="Q100" s="201"/>
      <c r="T100" s="201"/>
    </row>
    <row r="101" spans="15:20" x14ac:dyDescent="0.25">
      <c r="O101" s="275"/>
      <c r="P101" s="201"/>
      <c r="Q101" s="201"/>
      <c r="T101" s="201"/>
    </row>
  </sheetData>
  <mergeCells count="4">
    <mergeCell ref="J15:X15"/>
    <mergeCell ref="A8:R8"/>
    <mergeCell ref="A9:U9"/>
    <mergeCell ref="A10:S10"/>
  </mergeCells>
  <pageMargins left="0.7" right="0.7" top="0.75" bottom="0.75" header="0.3" footer="0.3"/>
  <pageSetup paperSize="9" scale="2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AA73"/>
  <sheetViews>
    <sheetView topLeftCell="A20" zoomScale="40" zoomScaleNormal="40" workbookViewId="0">
      <selection activeCell="X41" sqref="X41"/>
    </sheetView>
  </sheetViews>
  <sheetFormatPr defaultRowHeight="15" x14ac:dyDescent="0.25"/>
  <cols>
    <col min="1" max="1" width="35.7109375" customWidth="1"/>
    <col min="5" max="5" width="13.5703125" customWidth="1"/>
    <col min="7" max="7" width="11.85546875" bestFit="1" customWidth="1"/>
    <col min="8" max="8" width="14" customWidth="1"/>
    <col min="9" max="9" width="17.140625" customWidth="1"/>
    <col min="10" max="20" width="11.85546875" bestFit="1" customWidth="1"/>
    <col min="21" max="21" width="13" customWidth="1"/>
    <col min="22" max="23" width="11.85546875" bestFit="1" customWidth="1"/>
    <col min="24" max="24" width="12.42578125" customWidth="1"/>
  </cols>
  <sheetData>
    <row r="1" spans="1:25" ht="21" x14ac:dyDescent="0.35">
      <c r="A1" s="1607" t="s">
        <v>0</v>
      </c>
      <c r="B1" s="1633"/>
      <c r="C1" s="1634"/>
      <c r="D1" s="52"/>
      <c r="E1" s="1607"/>
      <c r="F1" s="1607"/>
      <c r="G1" s="1607"/>
      <c r="H1" s="1607"/>
      <c r="I1" s="1607"/>
      <c r="J1" s="1607"/>
      <c r="K1" s="1608"/>
      <c r="L1" s="1614"/>
      <c r="M1" s="1614"/>
      <c r="N1" s="1614"/>
      <c r="O1" s="1614"/>
      <c r="P1" s="1621"/>
      <c r="Q1" s="1621"/>
      <c r="R1" s="1621"/>
      <c r="S1" s="16"/>
      <c r="T1" s="16"/>
      <c r="U1" s="16"/>
      <c r="W1" s="30"/>
      <c r="X1" s="32" t="s">
        <v>1</v>
      </c>
      <c r="Y1" s="190"/>
    </row>
    <row r="2" spans="1:25" ht="21" x14ac:dyDescent="0.35">
      <c r="A2" s="1607" t="s">
        <v>2</v>
      </c>
      <c r="B2" s="1633"/>
      <c r="C2" s="1634"/>
      <c r="D2" s="52"/>
      <c r="E2" s="1607"/>
      <c r="F2" s="1607"/>
      <c r="G2" s="1607"/>
      <c r="H2" s="1607"/>
      <c r="I2" s="1607"/>
      <c r="J2" s="1607"/>
      <c r="K2" s="1635"/>
      <c r="L2" s="1614"/>
      <c r="M2" s="1614"/>
      <c r="N2" s="1614"/>
      <c r="O2" s="1614"/>
      <c r="P2" s="1621"/>
      <c r="Q2" s="1621"/>
      <c r="R2" s="1621"/>
      <c r="S2" s="16"/>
      <c r="T2" s="16"/>
      <c r="U2" s="16"/>
      <c r="X2" s="32" t="s">
        <v>3</v>
      </c>
      <c r="Y2" s="190"/>
    </row>
    <row r="3" spans="1:25" ht="21" x14ac:dyDescent="0.35">
      <c r="A3" s="1607" t="s">
        <v>4</v>
      </c>
      <c r="B3" s="1633"/>
      <c r="C3" s="1634"/>
      <c r="D3" s="52"/>
      <c r="E3" s="1607"/>
      <c r="F3" s="1607"/>
      <c r="G3" s="1607"/>
      <c r="H3" s="1607"/>
      <c r="I3" s="1607"/>
      <c r="J3" s="1607"/>
      <c r="K3" s="1612"/>
      <c r="L3" s="1614"/>
      <c r="M3" s="1614"/>
      <c r="N3" s="1614"/>
      <c r="O3" s="1614"/>
      <c r="P3" s="1621"/>
      <c r="Q3" s="1621"/>
      <c r="R3" s="1621"/>
      <c r="S3" s="16"/>
      <c r="T3" s="16"/>
      <c r="U3" s="16"/>
      <c r="W3" s="30"/>
      <c r="X3" s="34" t="s">
        <v>5</v>
      </c>
      <c r="Y3" s="190"/>
    </row>
    <row r="4" spans="1:25" ht="21" x14ac:dyDescent="0.35">
      <c r="A4" s="1607"/>
      <c r="B4" s="1633"/>
      <c r="C4" s="1634"/>
      <c r="D4" s="52"/>
      <c r="E4" s="1607"/>
      <c r="F4" s="1607"/>
      <c r="G4" s="1607"/>
      <c r="H4" s="1607"/>
      <c r="I4" s="1607"/>
      <c r="J4" s="1607"/>
      <c r="K4" s="1612"/>
      <c r="L4" s="1614"/>
      <c r="M4" s="1614"/>
      <c r="N4" s="1614"/>
      <c r="O4" s="1614"/>
      <c r="P4" s="1621"/>
      <c r="Q4" s="1621"/>
      <c r="R4" s="1621"/>
      <c r="V4" s="190"/>
      <c r="W4" s="30"/>
      <c r="X4" s="32" t="s">
        <v>6</v>
      </c>
    </row>
    <row r="5" spans="1:25" ht="21" x14ac:dyDescent="0.35">
      <c r="A5" s="1607"/>
      <c r="B5" s="1633"/>
      <c r="C5" s="1634"/>
      <c r="D5" s="52"/>
      <c r="E5" s="1607"/>
      <c r="F5" s="1607"/>
      <c r="G5" s="1607"/>
      <c r="H5" s="1607"/>
      <c r="I5" s="1607"/>
      <c r="J5" s="1607"/>
      <c r="K5" s="1612"/>
      <c r="L5" s="1614"/>
      <c r="M5" s="1614"/>
      <c r="N5" s="1614"/>
      <c r="O5" s="1614"/>
      <c r="P5" s="1621"/>
      <c r="Q5" s="1621"/>
      <c r="R5" s="1621"/>
      <c r="V5" s="76"/>
      <c r="W5" s="49"/>
      <c r="X5" s="34" t="s">
        <v>65</v>
      </c>
    </row>
    <row r="6" spans="1:25" ht="21" x14ac:dyDescent="0.35">
      <c r="A6" s="1607"/>
      <c r="B6" s="1633"/>
      <c r="C6" s="1634"/>
      <c r="D6" s="52"/>
      <c r="E6" s="1607"/>
      <c r="F6" s="1607"/>
      <c r="G6" s="1607"/>
      <c r="H6" s="1607"/>
      <c r="I6" s="1607"/>
      <c r="J6" s="1607"/>
      <c r="K6" s="1612"/>
      <c r="L6" s="1614"/>
      <c r="M6" s="1614"/>
      <c r="N6" s="1614"/>
      <c r="O6" s="1614"/>
      <c r="P6" s="1621"/>
      <c r="Q6" s="1621"/>
      <c r="R6" s="1621"/>
      <c r="V6" s="190"/>
      <c r="W6" s="34"/>
      <c r="X6" s="35" t="s">
        <v>8</v>
      </c>
    </row>
    <row r="7" spans="1:25" ht="18.75" x14ac:dyDescent="0.3">
      <c r="A7" s="30"/>
      <c r="B7" s="196"/>
      <c r="C7" s="95"/>
      <c r="D7" s="49"/>
      <c r="E7" s="30"/>
      <c r="P7" s="79"/>
      <c r="R7" s="79"/>
      <c r="S7" s="80"/>
    </row>
    <row r="8" spans="1:25" ht="18.75" x14ac:dyDescent="0.3">
      <c r="A8" s="30"/>
      <c r="B8" s="196"/>
      <c r="C8" s="95"/>
      <c r="D8" s="49"/>
      <c r="E8" s="30"/>
      <c r="P8" s="79"/>
      <c r="R8" s="79"/>
      <c r="S8" s="80"/>
    </row>
    <row r="9" spans="1:25" ht="18.75" x14ac:dyDescent="0.3">
      <c r="A9" s="30"/>
      <c r="B9" s="196"/>
      <c r="C9" s="95"/>
      <c r="D9" s="49"/>
      <c r="E9" s="30"/>
      <c r="P9" s="79"/>
      <c r="Q9" s="79"/>
      <c r="R9" s="80"/>
      <c r="S9" s="80"/>
      <c r="T9" s="16"/>
      <c r="U9" s="16"/>
      <c r="W9" s="30"/>
      <c r="X9" s="34"/>
      <c r="Y9" s="190"/>
    </row>
    <row r="10" spans="1:25" ht="30.75" x14ac:dyDescent="0.3">
      <c r="A10" s="30"/>
      <c r="B10" s="1472" t="s">
        <v>189</v>
      </c>
      <c r="C10" s="1472"/>
      <c r="D10" s="1472"/>
      <c r="E10" s="1472"/>
      <c r="F10" s="1472"/>
      <c r="G10" s="1472"/>
      <c r="H10" s="1472"/>
      <c r="I10" s="1472"/>
      <c r="J10" s="1472"/>
      <c r="K10" s="1472"/>
      <c r="L10" s="1472"/>
      <c r="M10" s="1472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190"/>
    </row>
    <row r="11" spans="1:25" ht="27" x14ac:dyDescent="0.25">
      <c r="A11" s="1470" t="s">
        <v>190</v>
      </c>
      <c r="B11" s="1471"/>
      <c r="C11" s="1471"/>
      <c r="D11" s="1471"/>
      <c r="E11" s="1471"/>
      <c r="F11" s="1471"/>
      <c r="G11" s="1471"/>
      <c r="H11" s="1471"/>
      <c r="I11" s="1471"/>
      <c r="J11" s="1471"/>
      <c r="K11" s="1471"/>
      <c r="L11" s="1471"/>
      <c r="M11" s="1471"/>
      <c r="N11" s="1471"/>
      <c r="O11" s="1471"/>
      <c r="P11" s="1471"/>
      <c r="Q11" s="1471"/>
      <c r="R11" s="1471"/>
      <c r="S11" s="679"/>
      <c r="T11" s="679"/>
      <c r="U11" s="679"/>
      <c r="V11" s="679"/>
      <c r="W11" s="679"/>
      <c r="X11" s="679"/>
    </row>
    <row r="12" spans="1:25" ht="27" x14ac:dyDescent="0.25">
      <c r="A12" s="1470" t="s">
        <v>12</v>
      </c>
      <c r="B12" s="1470"/>
      <c r="C12" s="1470"/>
      <c r="D12" s="1470"/>
      <c r="E12" s="1470"/>
      <c r="F12" s="1470"/>
      <c r="G12" s="1470"/>
      <c r="H12" s="1470"/>
      <c r="I12" s="1470"/>
      <c r="J12" s="1470"/>
      <c r="K12" s="1470"/>
      <c r="L12" s="1470"/>
      <c r="M12" s="1470"/>
      <c r="N12" s="1470"/>
      <c r="O12" s="1470"/>
      <c r="P12" s="1470"/>
      <c r="Q12" s="246"/>
      <c r="R12" s="246"/>
      <c r="S12" s="246"/>
      <c r="T12" s="246"/>
      <c r="U12" s="246"/>
      <c r="V12" s="246"/>
      <c r="W12" s="246"/>
      <c r="X12" s="246"/>
    </row>
    <row r="13" spans="1:25" ht="27" x14ac:dyDescent="0.25">
      <c r="F13" s="11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</row>
    <row r="14" spans="1:25" ht="27" x14ac:dyDescent="0.25">
      <c r="F14" s="11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</row>
    <row r="15" spans="1:25" ht="24" x14ac:dyDescent="0.4">
      <c r="A15" s="44" t="s">
        <v>11</v>
      </c>
      <c r="B15" s="53"/>
      <c r="C15" s="53"/>
      <c r="F15" s="11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</row>
    <row r="16" spans="1:25" ht="24" x14ac:dyDescent="0.4">
      <c r="A16" s="53"/>
      <c r="F16" s="11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</row>
    <row r="17" spans="1:27" ht="22.5" x14ac:dyDescent="0.3">
      <c r="A17" s="45" t="s">
        <v>13</v>
      </c>
    </row>
    <row r="18" spans="1:27" ht="22.5" x14ac:dyDescent="0.3">
      <c r="A18" s="45"/>
    </row>
    <row r="19" spans="1:27" ht="24" x14ac:dyDescent="0.25">
      <c r="B19" s="1475" t="s">
        <v>64</v>
      </c>
      <c r="C19" s="1476"/>
      <c r="D19" s="1476"/>
      <c r="E19" s="1476"/>
      <c r="F19" s="1477"/>
      <c r="G19" s="1473" t="s">
        <v>15</v>
      </c>
      <c r="H19" s="1473"/>
      <c r="I19" s="1473"/>
      <c r="J19" s="1473"/>
      <c r="K19" s="1473"/>
      <c r="L19" s="1473"/>
      <c r="M19" s="1473"/>
      <c r="N19" s="1473"/>
      <c r="O19" s="1473"/>
      <c r="P19" s="1473"/>
      <c r="Q19" s="1473"/>
      <c r="R19" s="1473"/>
      <c r="S19" s="1473"/>
      <c r="T19" s="1473"/>
      <c r="U19" s="1473"/>
      <c r="V19" s="1473"/>
      <c r="W19" s="1473"/>
      <c r="X19" s="1474"/>
    </row>
    <row r="20" spans="1:27" ht="31.5" x14ac:dyDescent="0.5">
      <c r="A20" s="513" t="s">
        <v>191</v>
      </c>
      <c r="B20" s="538"/>
      <c r="C20" s="302">
        <v>0</v>
      </c>
      <c r="D20" s="13" t="s">
        <v>17</v>
      </c>
      <c r="E20" s="1679" t="s">
        <v>17</v>
      </c>
      <c r="F20" s="301" t="s">
        <v>17</v>
      </c>
      <c r="G20" s="607" t="s">
        <v>17</v>
      </c>
      <c r="H20" s="608" t="s">
        <v>17</v>
      </c>
      <c r="I20" s="608" t="s">
        <v>17</v>
      </c>
      <c r="J20" s="608" t="s">
        <v>17</v>
      </c>
      <c r="K20" s="609">
        <v>0.4201388888888889</v>
      </c>
      <c r="L20" s="608" t="s">
        <v>17</v>
      </c>
      <c r="M20" s="608" t="s">
        <v>17</v>
      </c>
      <c r="N20" s="608" t="s">
        <v>17</v>
      </c>
      <c r="O20" s="609">
        <v>0.62847222222222221</v>
      </c>
      <c r="P20" s="608" t="s">
        <v>17</v>
      </c>
      <c r="Q20" s="608" t="s">
        <v>17</v>
      </c>
      <c r="R20" s="608" t="s">
        <v>17</v>
      </c>
      <c r="S20" s="610">
        <v>0.76041666666666663</v>
      </c>
      <c r="T20" s="608" t="s">
        <v>17</v>
      </c>
      <c r="U20" s="608" t="s">
        <v>17</v>
      </c>
      <c r="V20" s="608" t="s">
        <v>17</v>
      </c>
      <c r="W20" s="608" t="s">
        <v>17</v>
      </c>
      <c r="X20" s="611" t="s">
        <v>17</v>
      </c>
    </row>
    <row r="21" spans="1:27" ht="31.5" x14ac:dyDescent="0.5">
      <c r="A21" s="514" t="s">
        <v>192</v>
      </c>
      <c r="B21" s="262">
        <v>1.3888888888888889E-3</v>
      </c>
      <c r="C21" s="111">
        <v>1.41</v>
      </c>
      <c r="D21" s="12" t="s">
        <v>17</v>
      </c>
      <c r="E21" s="1680" t="s">
        <v>17</v>
      </c>
      <c r="F21" s="84" t="s">
        <v>17</v>
      </c>
      <c r="G21" s="612" t="s">
        <v>17</v>
      </c>
      <c r="H21" s="613" t="s">
        <v>17</v>
      </c>
      <c r="I21" s="613" t="s">
        <v>17</v>
      </c>
      <c r="J21" s="613" t="s">
        <v>17</v>
      </c>
      <c r="K21" s="614">
        <v>0.42152777777777778</v>
      </c>
      <c r="L21" s="613" t="s">
        <v>17</v>
      </c>
      <c r="M21" s="613" t="s">
        <v>17</v>
      </c>
      <c r="N21" s="613" t="s">
        <v>17</v>
      </c>
      <c r="O21" s="614">
        <v>0.62986111111111109</v>
      </c>
      <c r="P21" s="613" t="s">
        <v>17</v>
      </c>
      <c r="Q21" s="613" t="s">
        <v>17</v>
      </c>
      <c r="R21" s="613" t="s">
        <v>17</v>
      </c>
      <c r="S21" s="615">
        <v>0.76180555555555551</v>
      </c>
      <c r="T21" s="613" t="s">
        <v>17</v>
      </c>
      <c r="U21" s="613" t="s">
        <v>17</v>
      </c>
      <c r="V21" s="613" t="s">
        <v>17</v>
      </c>
      <c r="W21" s="613" t="s">
        <v>17</v>
      </c>
      <c r="X21" s="616" t="s">
        <v>17</v>
      </c>
    </row>
    <row r="22" spans="1:27" ht="31.5" x14ac:dyDescent="0.5">
      <c r="A22" s="514" t="s">
        <v>193</v>
      </c>
      <c r="B22" s="263">
        <v>1.3888888888888889E-3</v>
      </c>
      <c r="C22" s="111">
        <v>2.48</v>
      </c>
      <c r="D22" s="12" t="s">
        <v>17</v>
      </c>
      <c r="E22" s="1680" t="s">
        <v>17</v>
      </c>
      <c r="F22" s="84" t="s">
        <v>17</v>
      </c>
      <c r="G22" s="612" t="s">
        <v>17</v>
      </c>
      <c r="H22" s="613" t="s">
        <v>17</v>
      </c>
      <c r="I22" s="613" t="s">
        <v>17</v>
      </c>
      <c r="J22" s="613" t="s">
        <v>17</v>
      </c>
      <c r="K22" s="617">
        <v>0.42291666666666666</v>
      </c>
      <c r="L22" s="613" t="s">
        <v>17</v>
      </c>
      <c r="M22" s="613" t="s">
        <v>17</v>
      </c>
      <c r="N22" s="613" t="s">
        <v>17</v>
      </c>
      <c r="O22" s="617">
        <v>0.63124999999999998</v>
      </c>
      <c r="P22" s="613" t="s">
        <v>17</v>
      </c>
      <c r="Q22" s="613" t="s">
        <v>17</v>
      </c>
      <c r="R22" s="613" t="s">
        <v>17</v>
      </c>
      <c r="S22" s="618">
        <v>0.7631944444444444</v>
      </c>
      <c r="T22" s="613" t="s">
        <v>17</v>
      </c>
      <c r="U22" s="613" t="s">
        <v>17</v>
      </c>
      <c r="V22" s="613" t="s">
        <v>17</v>
      </c>
      <c r="W22" s="613" t="s">
        <v>17</v>
      </c>
      <c r="X22" s="616" t="s">
        <v>17</v>
      </c>
    </row>
    <row r="23" spans="1:27" ht="31.5" x14ac:dyDescent="0.5">
      <c r="A23" s="514" t="s">
        <v>194</v>
      </c>
      <c r="B23" s="263">
        <v>2.0833333333333333E-3</v>
      </c>
      <c r="C23" s="111">
        <v>3.71</v>
      </c>
      <c r="D23" s="12" t="s">
        <v>17</v>
      </c>
      <c r="E23" s="1680" t="s">
        <v>17</v>
      </c>
      <c r="F23" s="84" t="s">
        <v>17</v>
      </c>
      <c r="G23" s="612" t="s">
        <v>17</v>
      </c>
      <c r="H23" s="613" t="s">
        <v>17</v>
      </c>
      <c r="I23" s="613" t="s">
        <v>17</v>
      </c>
      <c r="J23" s="613" t="s">
        <v>17</v>
      </c>
      <c r="K23" s="615">
        <v>0.42499999999999999</v>
      </c>
      <c r="L23" s="613" t="s">
        <v>17</v>
      </c>
      <c r="M23" s="613" t="s">
        <v>17</v>
      </c>
      <c r="N23" s="613" t="s">
        <v>17</v>
      </c>
      <c r="O23" s="615">
        <v>0.6333333333333333</v>
      </c>
      <c r="P23" s="613" t="s">
        <v>17</v>
      </c>
      <c r="Q23" s="613" t="s">
        <v>17</v>
      </c>
      <c r="R23" s="613" t="s">
        <v>17</v>
      </c>
      <c r="S23" s="615">
        <v>0.76527777777777772</v>
      </c>
      <c r="T23" s="613" t="s">
        <v>17</v>
      </c>
      <c r="U23" s="613" t="s">
        <v>17</v>
      </c>
      <c r="V23" s="613" t="s">
        <v>17</v>
      </c>
      <c r="W23" s="613" t="s">
        <v>17</v>
      </c>
      <c r="X23" s="616" t="s">
        <v>17</v>
      </c>
    </row>
    <row r="24" spans="1:27" ht="31.5" x14ac:dyDescent="0.5">
      <c r="A24" s="514" t="s">
        <v>195</v>
      </c>
      <c r="B24" s="263">
        <v>6.9444444444444447E-4</v>
      </c>
      <c r="C24" s="111">
        <v>0.55900000000000005</v>
      </c>
      <c r="D24" s="12" t="s">
        <v>17</v>
      </c>
      <c r="E24" s="1680" t="s">
        <v>17</v>
      </c>
      <c r="F24" s="84" t="s">
        <v>17</v>
      </c>
      <c r="G24" s="612" t="s">
        <v>17</v>
      </c>
      <c r="H24" s="613" t="s">
        <v>17</v>
      </c>
      <c r="I24" s="613" t="s">
        <v>17</v>
      </c>
      <c r="J24" s="613" t="s">
        <v>17</v>
      </c>
      <c r="K24" s="618">
        <v>0.42569444444444443</v>
      </c>
      <c r="L24" s="613" t="s">
        <v>17</v>
      </c>
      <c r="M24" s="613" t="s">
        <v>17</v>
      </c>
      <c r="N24" s="613" t="s">
        <v>17</v>
      </c>
      <c r="O24" s="618">
        <v>0.63402777777777775</v>
      </c>
      <c r="P24" s="613" t="s">
        <v>17</v>
      </c>
      <c r="Q24" s="613" t="s">
        <v>17</v>
      </c>
      <c r="R24" s="613" t="s">
        <v>17</v>
      </c>
      <c r="S24" s="618">
        <v>0.76597222222222228</v>
      </c>
      <c r="T24" s="613" t="s">
        <v>17</v>
      </c>
      <c r="U24" s="613" t="s">
        <v>17</v>
      </c>
      <c r="V24" s="613" t="s">
        <v>17</v>
      </c>
      <c r="W24" s="613" t="s">
        <v>17</v>
      </c>
      <c r="X24" s="616" t="s">
        <v>17</v>
      </c>
    </row>
    <row r="25" spans="1:27" ht="31.5" x14ac:dyDescent="0.5">
      <c r="A25" s="514" t="s">
        <v>196</v>
      </c>
      <c r="B25" s="263">
        <v>3.472222222222222E-3</v>
      </c>
      <c r="C25" s="111">
        <v>2.23</v>
      </c>
      <c r="D25" s="109">
        <v>0</v>
      </c>
      <c r="E25" s="1681">
        <v>0</v>
      </c>
      <c r="F25" s="84" t="s">
        <v>17</v>
      </c>
      <c r="G25" s="619"/>
      <c r="H25" s="618">
        <v>0.29166666666666669</v>
      </c>
      <c r="I25" s="618">
        <v>0.34722222222222221</v>
      </c>
      <c r="J25" s="618">
        <v>0.38194444444444442</v>
      </c>
      <c r="K25" s="615">
        <v>0.42916666666666664</v>
      </c>
      <c r="L25" s="618">
        <v>0.45833333333333331</v>
      </c>
      <c r="M25" s="618">
        <v>0.55208333333333337</v>
      </c>
      <c r="N25" s="618">
        <v>0.59027777777777779</v>
      </c>
      <c r="O25" s="615">
        <v>0.63749999999999996</v>
      </c>
      <c r="P25" s="618">
        <v>0.66666666666666663</v>
      </c>
      <c r="Q25" s="618">
        <v>0.69444444444444442</v>
      </c>
      <c r="R25" s="618">
        <v>0.72222222222222221</v>
      </c>
      <c r="S25" s="615">
        <v>0.76944444444444449</v>
      </c>
      <c r="T25" s="618">
        <v>0.79861111111111116</v>
      </c>
      <c r="U25" s="618">
        <v>0.84722222222222221</v>
      </c>
      <c r="V25" s="618">
        <v>0.875</v>
      </c>
      <c r="W25" s="618">
        <v>0.95833333333333337</v>
      </c>
      <c r="X25" s="620">
        <v>1.3888888888888888E-2</v>
      </c>
    </row>
    <row r="26" spans="1:27" ht="31.5" x14ac:dyDescent="0.5">
      <c r="A26" s="514" t="s">
        <v>197</v>
      </c>
      <c r="B26" s="263">
        <v>6.9444444444444447E-4</v>
      </c>
      <c r="C26" s="111">
        <v>0.79500000000000004</v>
      </c>
      <c r="D26" s="109">
        <v>0.79500000000000004</v>
      </c>
      <c r="E26" s="1681">
        <v>0.79500000000000004</v>
      </c>
      <c r="F26" s="84" t="s">
        <v>17</v>
      </c>
      <c r="G26" s="621"/>
      <c r="H26" s="615">
        <v>0.29236111111111113</v>
      </c>
      <c r="I26" s="615">
        <v>0.34791666666666665</v>
      </c>
      <c r="J26" s="615">
        <v>0.38263888888888886</v>
      </c>
      <c r="K26" s="618">
        <v>0.42986111111111114</v>
      </c>
      <c r="L26" s="615">
        <v>0.45902777777777776</v>
      </c>
      <c r="M26" s="615">
        <v>0.55277777777777781</v>
      </c>
      <c r="N26" s="615">
        <v>0.59097222222222223</v>
      </c>
      <c r="O26" s="618">
        <v>0.6381944444444444</v>
      </c>
      <c r="P26" s="615">
        <v>0.66736111111111107</v>
      </c>
      <c r="Q26" s="615">
        <v>0.69513888888888886</v>
      </c>
      <c r="R26" s="615">
        <v>0.72291666666666665</v>
      </c>
      <c r="S26" s="618">
        <v>0.77013888888888893</v>
      </c>
      <c r="T26" s="615">
        <v>0.7993055555555556</v>
      </c>
      <c r="U26" s="615">
        <v>0.84791666666666665</v>
      </c>
      <c r="V26" s="615">
        <v>0.87569444444444444</v>
      </c>
      <c r="W26" s="615">
        <v>0.95902777777777781</v>
      </c>
      <c r="X26" s="622">
        <v>1.4583333333333334E-2</v>
      </c>
    </row>
    <row r="27" spans="1:27" ht="31.5" x14ac:dyDescent="0.5">
      <c r="A27" s="514" t="s">
        <v>198</v>
      </c>
      <c r="B27" s="263">
        <v>6.9444444444444447E-4</v>
      </c>
      <c r="C27" s="111">
        <v>0.70399999999999996</v>
      </c>
      <c r="D27" s="109">
        <v>0.70399999999999996</v>
      </c>
      <c r="E27" s="1681">
        <v>0.70399999999999996</v>
      </c>
      <c r="F27" s="84" t="s">
        <v>17</v>
      </c>
      <c r="G27" s="619"/>
      <c r="H27" s="618">
        <v>0.29305555555555557</v>
      </c>
      <c r="I27" s="618">
        <v>0.34861111111111109</v>
      </c>
      <c r="J27" s="618">
        <v>0.38333333333333336</v>
      </c>
      <c r="K27" s="615">
        <v>0.43055555555555558</v>
      </c>
      <c r="L27" s="618">
        <v>0.4597222222222222</v>
      </c>
      <c r="M27" s="618">
        <v>0.55347222222222225</v>
      </c>
      <c r="N27" s="618">
        <v>0.59166666666666667</v>
      </c>
      <c r="O27" s="615">
        <v>0.63888888888888884</v>
      </c>
      <c r="P27" s="618">
        <v>0.66805555555555551</v>
      </c>
      <c r="Q27" s="618">
        <v>0.6958333333333333</v>
      </c>
      <c r="R27" s="618">
        <v>0.72361111111111109</v>
      </c>
      <c r="S27" s="615">
        <v>0.77083333333333337</v>
      </c>
      <c r="T27" s="618">
        <v>0.8</v>
      </c>
      <c r="U27" s="618">
        <v>0.84861111111111109</v>
      </c>
      <c r="V27" s="618">
        <v>0.87638888888888888</v>
      </c>
      <c r="W27" s="618">
        <v>0.95972222222222225</v>
      </c>
      <c r="X27" s="620">
        <v>1.5277777777777777E-2</v>
      </c>
    </row>
    <row r="28" spans="1:27" ht="31.5" x14ac:dyDescent="0.5">
      <c r="A28" s="514" t="s">
        <v>199</v>
      </c>
      <c r="B28" s="263">
        <v>1.3888888888888889E-3</v>
      </c>
      <c r="C28" s="111">
        <v>1.1499999999999999</v>
      </c>
      <c r="D28" s="109">
        <v>1.1499999999999999</v>
      </c>
      <c r="E28" s="1681">
        <v>1.1499999999999999</v>
      </c>
      <c r="F28" s="84" t="s">
        <v>17</v>
      </c>
      <c r="G28" s="621"/>
      <c r="H28" s="615">
        <v>0.29444444444444445</v>
      </c>
      <c r="I28" s="615">
        <v>0.35</v>
      </c>
      <c r="J28" s="615">
        <v>0.38472222222222224</v>
      </c>
      <c r="K28" s="618">
        <v>0.43194444444444446</v>
      </c>
      <c r="L28" s="615">
        <v>0.46111111111111114</v>
      </c>
      <c r="M28" s="615">
        <v>0.55486111111111114</v>
      </c>
      <c r="N28" s="615">
        <v>0.59305555555555556</v>
      </c>
      <c r="O28" s="618">
        <v>0.64027777777777772</v>
      </c>
      <c r="P28" s="615">
        <v>0.6694444444444444</v>
      </c>
      <c r="Q28" s="615">
        <v>0.69722222222222219</v>
      </c>
      <c r="R28" s="615">
        <v>0.72499999999999998</v>
      </c>
      <c r="S28" s="618">
        <v>0.77222222222222225</v>
      </c>
      <c r="T28" s="615">
        <v>0.80138888888888893</v>
      </c>
      <c r="U28" s="615">
        <v>0.85</v>
      </c>
      <c r="V28" s="615">
        <v>0.87777777777777777</v>
      </c>
      <c r="W28" s="615">
        <v>0.96111111111111114</v>
      </c>
      <c r="X28" s="622">
        <v>1.6666666666666666E-2</v>
      </c>
    </row>
    <row r="29" spans="1:27" ht="31.5" x14ac:dyDescent="0.5">
      <c r="A29" s="514" t="s">
        <v>200</v>
      </c>
      <c r="B29" s="263">
        <v>6.9444444444444447E-4</v>
      </c>
      <c r="C29" s="111">
        <v>0.45200000000000001</v>
      </c>
      <c r="D29" s="109">
        <v>0.45200000000000001</v>
      </c>
      <c r="E29" s="1681">
        <v>0.45200000000000001</v>
      </c>
      <c r="F29" s="84" t="s">
        <v>17</v>
      </c>
      <c r="G29" s="619"/>
      <c r="H29" s="618">
        <v>0.2951388888888889</v>
      </c>
      <c r="I29" s="618">
        <v>0.35069444444444442</v>
      </c>
      <c r="J29" s="618">
        <v>0.38541666666666669</v>
      </c>
      <c r="K29" s="615">
        <v>0.43263888888888891</v>
      </c>
      <c r="L29" s="618">
        <v>0.46180555555555558</v>
      </c>
      <c r="M29" s="618">
        <v>0.55555555555555558</v>
      </c>
      <c r="N29" s="618">
        <v>0.59375</v>
      </c>
      <c r="O29" s="615">
        <v>0.64097222222222228</v>
      </c>
      <c r="P29" s="618">
        <v>0.67013888888888884</v>
      </c>
      <c r="Q29" s="618">
        <v>0.69791666666666663</v>
      </c>
      <c r="R29" s="618">
        <v>0.72569444444444442</v>
      </c>
      <c r="S29" s="615">
        <v>0.7729166666666667</v>
      </c>
      <c r="T29" s="618">
        <v>0.80208333333333337</v>
      </c>
      <c r="U29" s="618">
        <v>0.85069444444444442</v>
      </c>
      <c r="V29" s="618">
        <v>0.87847222222222221</v>
      </c>
      <c r="W29" s="618">
        <v>0.96180555555555558</v>
      </c>
      <c r="X29" s="620">
        <v>1.7361111111111112E-2</v>
      </c>
      <c r="AA29" s="251"/>
    </row>
    <row r="30" spans="1:27" ht="31.5" x14ac:dyDescent="0.5">
      <c r="A30" s="514" t="s">
        <v>59</v>
      </c>
      <c r="B30" s="263">
        <v>2.0833333333333333E-3</v>
      </c>
      <c r="C30" s="111">
        <v>1.35</v>
      </c>
      <c r="D30" s="109">
        <v>1.35</v>
      </c>
      <c r="E30" s="1681">
        <v>1.35</v>
      </c>
      <c r="F30" s="118">
        <v>0</v>
      </c>
      <c r="G30" s="623">
        <v>0.25694444444444442</v>
      </c>
      <c r="H30" s="615">
        <v>0.29722222222222222</v>
      </c>
      <c r="I30" s="615">
        <v>0.3527777777777778</v>
      </c>
      <c r="J30" s="615">
        <v>0.38750000000000001</v>
      </c>
      <c r="K30" s="618">
        <v>0.43472222222222223</v>
      </c>
      <c r="L30" s="615">
        <v>0.46388888888888891</v>
      </c>
      <c r="M30" s="615">
        <v>0.55763888888888891</v>
      </c>
      <c r="N30" s="615">
        <v>0.59583333333333333</v>
      </c>
      <c r="O30" s="618">
        <v>0.6430555555555556</v>
      </c>
      <c r="P30" s="615">
        <v>0.67222222222222228</v>
      </c>
      <c r="Q30" s="615">
        <v>0.7</v>
      </c>
      <c r="R30" s="615">
        <v>0.72777777777777775</v>
      </c>
      <c r="S30" s="618">
        <v>0.77500000000000002</v>
      </c>
      <c r="T30" s="615">
        <v>0.80347222222222225</v>
      </c>
      <c r="U30" s="615">
        <v>0.8520833333333333</v>
      </c>
      <c r="V30" s="615">
        <v>0.87986111111111109</v>
      </c>
      <c r="W30" s="615">
        <v>0.96250000000000002</v>
      </c>
      <c r="X30" s="622">
        <v>1.9444444444444445E-2</v>
      </c>
    </row>
    <row r="31" spans="1:27" ht="31.5" x14ac:dyDescent="0.5">
      <c r="A31" s="514" t="s">
        <v>58</v>
      </c>
      <c r="B31" s="263">
        <v>6.9444444444444447E-4</v>
      </c>
      <c r="C31" s="111">
        <v>0.501</v>
      </c>
      <c r="D31" s="109">
        <v>0.501</v>
      </c>
      <c r="E31" s="1681">
        <v>0.501</v>
      </c>
      <c r="F31" s="118">
        <v>0.501</v>
      </c>
      <c r="G31" s="624">
        <v>0.25763888888888886</v>
      </c>
      <c r="H31" s="618">
        <v>0.29791666666666666</v>
      </c>
      <c r="I31" s="618">
        <v>0.35347222222222224</v>
      </c>
      <c r="J31" s="618">
        <v>0.38819444444444445</v>
      </c>
      <c r="K31" s="615">
        <v>0.43541666666666667</v>
      </c>
      <c r="L31" s="618">
        <v>0.46458333333333335</v>
      </c>
      <c r="M31" s="618">
        <v>0.55833333333333335</v>
      </c>
      <c r="N31" s="618">
        <v>0.59652777777777777</v>
      </c>
      <c r="O31" s="615">
        <v>0.64375000000000004</v>
      </c>
      <c r="P31" s="618">
        <v>0.67291666666666672</v>
      </c>
      <c r="Q31" s="618">
        <v>0.7006944444444444</v>
      </c>
      <c r="R31" s="617">
        <v>0.72847222222222219</v>
      </c>
      <c r="S31" s="614">
        <v>0.77569444444444446</v>
      </c>
      <c r="T31" s="617">
        <v>0.8041666666666667</v>
      </c>
      <c r="U31" s="617">
        <v>0.85277777777777775</v>
      </c>
      <c r="V31" s="617">
        <v>0.88055555555555554</v>
      </c>
      <c r="W31" s="617">
        <v>0.96319444444444446</v>
      </c>
      <c r="X31" s="625">
        <v>2.013888888888889E-2</v>
      </c>
    </row>
    <row r="32" spans="1:27" ht="31.5" x14ac:dyDescent="0.5">
      <c r="A32" s="514" t="s">
        <v>28</v>
      </c>
      <c r="B32" s="263">
        <v>1.3888888888888889E-3</v>
      </c>
      <c r="C32" s="111">
        <v>0.70299999999999996</v>
      </c>
      <c r="D32" s="109">
        <v>0.70299999999999996</v>
      </c>
      <c r="E32" s="1681">
        <v>0.70299999999999996</v>
      </c>
      <c r="F32" s="118">
        <v>0.70299999999999996</v>
      </c>
      <c r="G32" s="623">
        <v>0.2590277777777778</v>
      </c>
      <c r="H32" s="615">
        <v>0.29930555555555555</v>
      </c>
      <c r="I32" s="615">
        <v>0.35486111111111113</v>
      </c>
      <c r="J32" s="615">
        <v>0.38958333333333334</v>
      </c>
      <c r="K32" s="618">
        <v>0.43680555555555556</v>
      </c>
      <c r="L32" s="615">
        <v>0.46597222222222223</v>
      </c>
      <c r="M32" s="615">
        <v>0.55972222222222223</v>
      </c>
      <c r="N32" s="615">
        <v>0.59791666666666665</v>
      </c>
      <c r="O32" s="618">
        <v>0.64513888888888893</v>
      </c>
      <c r="P32" s="615">
        <v>0.67500000000000004</v>
      </c>
      <c r="Q32" s="615">
        <v>0.70277777777777772</v>
      </c>
      <c r="R32" s="614">
        <v>0.72986111111111107</v>
      </c>
      <c r="S32" s="617">
        <v>0.77708333333333335</v>
      </c>
      <c r="T32" s="614">
        <v>0.80555555555555558</v>
      </c>
      <c r="U32" s="614">
        <v>0.85416666666666663</v>
      </c>
      <c r="V32" s="614">
        <v>0.88194444444444442</v>
      </c>
      <c r="W32" s="614">
        <v>0.96388888888888891</v>
      </c>
      <c r="X32" s="626">
        <v>2.0833333333333332E-2</v>
      </c>
    </row>
    <row r="33" spans="1:24" ht="31.5" x14ac:dyDescent="0.5">
      <c r="A33" s="514" t="s">
        <v>29</v>
      </c>
      <c r="B33" s="263">
        <v>6.9444444444444447E-4</v>
      </c>
      <c r="C33" s="111">
        <v>0.57799999999999996</v>
      </c>
      <c r="D33" s="109">
        <v>0.57799999999999996</v>
      </c>
      <c r="E33" s="1681">
        <v>0.57799999999999996</v>
      </c>
      <c r="F33" s="118">
        <v>0.57799999999999996</v>
      </c>
      <c r="G33" s="624">
        <v>0.25972222222222224</v>
      </c>
      <c r="H33" s="618">
        <v>0.3</v>
      </c>
      <c r="I33" s="618">
        <v>0.35555555555555557</v>
      </c>
      <c r="J33" s="618">
        <v>0.39027777777777778</v>
      </c>
      <c r="K33" s="615">
        <v>0.4375</v>
      </c>
      <c r="L33" s="618">
        <v>0.46666666666666667</v>
      </c>
      <c r="M33" s="618">
        <v>0.56041666666666667</v>
      </c>
      <c r="N33" s="618">
        <v>0.59861111111111109</v>
      </c>
      <c r="O33" s="615">
        <v>0.64583333333333337</v>
      </c>
      <c r="P33" s="618">
        <v>0.67569444444444449</v>
      </c>
      <c r="Q33" s="618">
        <v>0.70347222222222228</v>
      </c>
      <c r="R33" s="617">
        <v>0.73055555555555551</v>
      </c>
      <c r="S33" s="614">
        <v>0.77777777777777779</v>
      </c>
      <c r="T33" s="617">
        <v>0.80625000000000002</v>
      </c>
      <c r="U33" s="617">
        <v>0.85486111111111107</v>
      </c>
      <c r="V33" s="617">
        <v>0.88263888888888886</v>
      </c>
      <c r="W33" s="617">
        <v>0.96527777777777779</v>
      </c>
      <c r="X33" s="625">
        <v>2.1527777777777778E-2</v>
      </c>
    </row>
    <row r="34" spans="1:24" ht="30.75" x14ac:dyDescent="0.45">
      <c r="A34" s="516" t="s">
        <v>30</v>
      </c>
      <c r="B34" s="263">
        <v>6.9444444444444447E-4</v>
      </c>
      <c r="C34" s="111">
        <v>0.35099999999999998</v>
      </c>
      <c r="D34" s="109">
        <v>0.35099999999999998</v>
      </c>
      <c r="E34" s="1681">
        <v>0.35099999999999998</v>
      </c>
      <c r="F34" s="118">
        <v>0.35099999999999998</v>
      </c>
      <c r="G34" s="623">
        <v>0.26041666666666669</v>
      </c>
      <c r="H34" s="615">
        <v>0.30069444444444443</v>
      </c>
      <c r="I34" s="615">
        <v>0.35625000000000001</v>
      </c>
      <c r="J34" s="615">
        <v>0.39097222222222222</v>
      </c>
      <c r="K34" s="618">
        <v>0.43819444444444444</v>
      </c>
      <c r="L34" s="615">
        <v>0.46736111111111112</v>
      </c>
      <c r="M34" s="615">
        <v>0.56111111111111112</v>
      </c>
      <c r="N34" s="615">
        <v>0.59930555555555554</v>
      </c>
      <c r="O34" s="618">
        <v>0.64652777777777781</v>
      </c>
      <c r="P34" s="615">
        <v>0.67638888888888893</v>
      </c>
      <c r="Q34" s="615">
        <v>0.70416666666666672</v>
      </c>
      <c r="R34" s="614">
        <v>0.73124999999999996</v>
      </c>
      <c r="S34" s="617">
        <v>0.77847222222222223</v>
      </c>
      <c r="T34" s="614">
        <v>0.80694444444444446</v>
      </c>
      <c r="U34" s="614">
        <v>0.85555555555555551</v>
      </c>
      <c r="V34" s="614">
        <v>0.8833333333333333</v>
      </c>
      <c r="W34" s="614">
        <v>0.96527777777777779</v>
      </c>
      <c r="X34" s="626">
        <v>2.2222222222222223E-2</v>
      </c>
    </row>
    <row r="35" spans="1:24" ht="31.5" x14ac:dyDescent="0.5">
      <c r="A35" s="661" t="s">
        <v>31</v>
      </c>
      <c r="B35" s="263">
        <v>6.9444444444444447E-4</v>
      </c>
      <c r="C35" s="111">
        <v>0.33700000000000002</v>
      </c>
      <c r="D35" s="109">
        <v>0.33700000000000002</v>
      </c>
      <c r="E35" s="1681">
        <v>0.33700000000000002</v>
      </c>
      <c r="F35" s="118">
        <v>0.33700000000000002</v>
      </c>
      <c r="G35" s="624">
        <v>0.26111111111111113</v>
      </c>
      <c r="H35" s="618">
        <v>0.30138888888888887</v>
      </c>
      <c r="I35" s="618">
        <v>0.35694444444444445</v>
      </c>
      <c r="J35" s="618">
        <v>0.39166666666666666</v>
      </c>
      <c r="K35" s="615">
        <v>0.43888888888888888</v>
      </c>
      <c r="L35" s="618">
        <v>0.46805555555555556</v>
      </c>
      <c r="M35" s="618">
        <v>0.56180555555555556</v>
      </c>
      <c r="N35" s="618">
        <v>0.6</v>
      </c>
      <c r="O35" s="615">
        <v>0.64722222222222225</v>
      </c>
      <c r="P35" s="618">
        <v>0.67708333333333337</v>
      </c>
      <c r="Q35" s="618">
        <v>0.70486111111111116</v>
      </c>
      <c r="R35" s="617">
        <v>0.7319444444444444</v>
      </c>
      <c r="S35" s="614">
        <v>0.77916666666666667</v>
      </c>
      <c r="T35" s="617">
        <v>0.80763888888888891</v>
      </c>
      <c r="U35" s="617">
        <v>0.85624999999999996</v>
      </c>
      <c r="V35" s="617">
        <v>0.88402777777777775</v>
      </c>
      <c r="W35" s="617">
        <v>0.96597222222222223</v>
      </c>
      <c r="X35" s="625">
        <v>2.2916666666666665E-2</v>
      </c>
    </row>
    <row r="36" spans="1:24" ht="31.5" x14ac:dyDescent="0.5">
      <c r="A36" s="514" t="s">
        <v>32</v>
      </c>
      <c r="B36" s="263">
        <v>6.9444444444444447E-4</v>
      </c>
      <c r="C36" s="111">
        <v>0.25</v>
      </c>
      <c r="D36" s="109">
        <v>0.25</v>
      </c>
      <c r="E36" s="1681">
        <v>0.25</v>
      </c>
      <c r="F36" s="118">
        <v>0.25</v>
      </c>
      <c r="G36" s="623">
        <v>0.26180555555555557</v>
      </c>
      <c r="H36" s="615">
        <v>0.30208333333333331</v>
      </c>
      <c r="I36" s="615">
        <v>0.3576388888888889</v>
      </c>
      <c r="J36" s="615">
        <v>0.3923611111111111</v>
      </c>
      <c r="K36" s="618">
        <v>0.43958333333333333</v>
      </c>
      <c r="L36" s="615">
        <v>0.46875</v>
      </c>
      <c r="M36" s="615">
        <v>0.5625</v>
      </c>
      <c r="N36" s="615">
        <v>0.60069444444444442</v>
      </c>
      <c r="O36" s="618">
        <v>0.6479166666666667</v>
      </c>
      <c r="P36" s="615">
        <v>0.67777777777777781</v>
      </c>
      <c r="Q36" s="615">
        <v>0.7055555555555556</v>
      </c>
      <c r="R36" s="614">
        <v>0.73263888888888884</v>
      </c>
      <c r="S36" s="617">
        <v>0.77986111111111112</v>
      </c>
      <c r="T36" s="614">
        <v>0.80833333333333335</v>
      </c>
      <c r="U36" s="614">
        <v>0.85624999999999996</v>
      </c>
      <c r="V36" s="614">
        <v>0.88402777777777775</v>
      </c>
      <c r="W36" s="614">
        <v>0.96666666666666667</v>
      </c>
      <c r="X36" s="626">
        <v>2.2916666666666665E-2</v>
      </c>
    </row>
    <row r="37" spans="1:24" ht="31.5" x14ac:dyDescent="0.5">
      <c r="A37" s="514" t="s">
        <v>57</v>
      </c>
      <c r="B37" s="263">
        <v>6.9444444444444447E-4</v>
      </c>
      <c r="C37" s="111">
        <v>0.41199999999999998</v>
      </c>
      <c r="D37" s="109">
        <v>0.41199999999999998</v>
      </c>
      <c r="E37" s="1681">
        <v>0.41199999999999998</v>
      </c>
      <c r="F37" s="118">
        <v>0.41199999999999998</v>
      </c>
      <c r="G37" s="624">
        <v>0.26250000000000001</v>
      </c>
      <c r="H37" s="618">
        <v>0.30277777777777776</v>
      </c>
      <c r="I37" s="618">
        <v>0.35902777777777778</v>
      </c>
      <c r="J37" s="618">
        <v>0.39374999999999999</v>
      </c>
      <c r="K37" s="615">
        <v>0.44027777777777777</v>
      </c>
      <c r="L37" s="618">
        <v>0.46944444444444444</v>
      </c>
      <c r="M37" s="618">
        <v>0.56319444444444444</v>
      </c>
      <c r="N37" s="618">
        <v>0.60138888888888886</v>
      </c>
      <c r="O37" s="615">
        <v>0.64861111111111114</v>
      </c>
      <c r="P37" s="618">
        <v>0.67847222222222225</v>
      </c>
      <c r="Q37" s="618">
        <v>0.70625000000000004</v>
      </c>
      <c r="R37" s="617">
        <v>0.73333333333333328</v>
      </c>
      <c r="S37" s="614">
        <v>0.78055555555555556</v>
      </c>
      <c r="T37" s="617">
        <v>0.80902777777777779</v>
      </c>
      <c r="U37" s="617">
        <v>0.8569444444444444</v>
      </c>
      <c r="V37" s="617">
        <v>0.88472222222222219</v>
      </c>
      <c r="W37" s="617">
        <v>0.96736111111111112</v>
      </c>
      <c r="X37" s="625">
        <v>2.361111111111111E-2</v>
      </c>
    </row>
    <row r="38" spans="1:24" ht="31.5" x14ac:dyDescent="0.5">
      <c r="A38" s="514" t="s">
        <v>63</v>
      </c>
      <c r="B38" s="263">
        <v>1.3888888888888889E-3</v>
      </c>
      <c r="C38" s="111">
        <v>0.45700000000000002</v>
      </c>
      <c r="D38" s="109">
        <v>0.45700000000000002</v>
      </c>
      <c r="E38" s="1681">
        <v>0.45700000000000002</v>
      </c>
      <c r="F38" s="118">
        <v>0.45700000000000002</v>
      </c>
      <c r="G38" s="623">
        <v>0.26319444444444445</v>
      </c>
      <c r="H38" s="615">
        <v>0.3034722222222222</v>
      </c>
      <c r="I38" s="615">
        <v>0.35972222222222222</v>
      </c>
      <c r="J38" s="615">
        <v>0.39444444444444443</v>
      </c>
      <c r="K38" s="618">
        <v>0.44166666666666665</v>
      </c>
      <c r="L38" s="615">
        <v>0.47083333333333333</v>
      </c>
      <c r="M38" s="615">
        <v>0.56458333333333333</v>
      </c>
      <c r="N38" s="615">
        <v>0.60277777777777775</v>
      </c>
      <c r="O38" s="618">
        <v>0.65</v>
      </c>
      <c r="P38" s="615">
        <v>0.6791666666666667</v>
      </c>
      <c r="Q38" s="615">
        <v>0.70694444444444449</v>
      </c>
      <c r="R38" s="614">
        <v>0.73402777777777772</v>
      </c>
      <c r="S38" s="617">
        <v>0.78125</v>
      </c>
      <c r="T38" s="614">
        <v>0.80972222222222223</v>
      </c>
      <c r="U38" s="614">
        <v>0.85763888888888884</v>
      </c>
      <c r="V38" s="614">
        <v>0.88541666666666663</v>
      </c>
      <c r="W38" s="614">
        <v>0.96805555555555556</v>
      </c>
      <c r="X38" s="626">
        <v>2.4305555555555556E-2</v>
      </c>
    </row>
    <row r="39" spans="1:24" ht="31.5" x14ac:dyDescent="0.5">
      <c r="A39" s="514" t="s">
        <v>35</v>
      </c>
      <c r="B39" s="263">
        <v>1.3888888888888889E-3</v>
      </c>
      <c r="C39" s="111">
        <v>0.30399999999999999</v>
      </c>
      <c r="D39" s="109">
        <v>0.30399999999999999</v>
      </c>
      <c r="E39" s="1681">
        <v>0.30399999999999999</v>
      </c>
      <c r="F39" s="118">
        <v>0.30399999999999999</v>
      </c>
      <c r="G39" s="624">
        <v>0.2638888888888889</v>
      </c>
      <c r="H39" s="618">
        <v>0.30416666666666664</v>
      </c>
      <c r="I39" s="618">
        <v>0.36041666666666666</v>
      </c>
      <c r="J39" s="618">
        <v>0.39513888888888887</v>
      </c>
      <c r="K39" s="615">
        <v>0.44236111111111109</v>
      </c>
      <c r="L39" s="618">
        <v>0.47152777777777777</v>
      </c>
      <c r="M39" s="618">
        <v>0.56527777777777777</v>
      </c>
      <c r="N39" s="618">
        <v>0.60347222222222219</v>
      </c>
      <c r="O39" s="615">
        <v>0.65069444444444446</v>
      </c>
      <c r="P39" s="618">
        <v>0.68055555555555558</v>
      </c>
      <c r="Q39" s="618">
        <v>0.70833333333333337</v>
      </c>
      <c r="R39" s="617">
        <v>0.73472222222222228</v>
      </c>
      <c r="S39" s="614">
        <v>0.78194444444444444</v>
      </c>
      <c r="T39" s="617">
        <v>0.81041666666666667</v>
      </c>
      <c r="U39" s="617">
        <v>0.85902777777777772</v>
      </c>
      <c r="V39" s="617">
        <v>0.88680555555555551</v>
      </c>
      <c r="W39" s="617">
        <v>0.96875</v>
      </c>
      <c r="X39" s="625">
        <v>2.5000000000000001E-2</v>
      </c>
    </row>
    <row r="40" spans="1:24" ht="31.5" x14ac:dyDescent="0.5">
      <c r="A40" s="514" t="s">
        <v>26</v>
      </c>
      <c r="B40" s="263">
        <v>6.9444444444444447E-4</v>
      </c>
      <c r="C40" s="111">
        <v>0.38</v>
      </c>
      <c r="D40" s="109">
        <v>0.38</v>
      </c>
      <c r="E40" s="1681">
        <v>0.38</v>
      </c>
      <c r="F40" s="118">
        <v>0.38</v>
      </c>
      <c r="G40" s="623">
        <v>0.26458333333333334</v>
      </c>
      <c r="H40" s="615">
        <v>0.30555555555555558</v>
      </c>
      <c r="I40" s="615">
        <v>0.36180555555555555</v>
      </c>
      <c r="J40" s="615">
        <v>0.39652777777777776</v>
      </c>
      <c r="K40" s="618">
        <v>0.44305555555555554</v>
      </c>
      <c r="L40" s="615">
        <v>0.47222222222222221</v>
      </c>
      <c r="M40" s="615">
        <v>0.56597222222222221</v>
      </c>
      <c r="N40" s="615">
        <v>0.60416666666666663</v>
      </c>
      <c r="O40" s="618">
        <v>0.65138888888888891</v>
      </c>
      <c r="P40" s="615">
        <v>0.68125000000000002</v>
      </c>
      <c r="Q40" s="615">
        <v>0.70902777777777781</v>
      </c>
      <c r="R40" s="614">
        <v>0.73611111111111116</v>
      </c>
      <c r="S40" s="617">
        <v>0.78333333333333333</v>
      </c>
      <c r="T40" s="614">
        <v>0.81180555555555556</v>
      </c>
      <c r="U40" s="614">
        <v>0.85972222222222228</v>
      </c>
      <c r="V40" s="614">
        <v>0.88749999999999996</v>
      </c>
      <c r="W40" s="614">
        <v>0.96944444444444444</v>
      </c>
      <c r="X40" s="626">
        <v>2.5694444444444443E-2</v>
      </c>
    </row>
    <row r="41" spans="1:24" ht="31.5" x14ac:dyDescent="0.5">
      <c r="A41" s="514" t="s">
        <v>169</v>
      </c>
      <c r="B41" s="263">
        <v>2.0833333333333333E-3</v>
      </c>
      <c r="C41" s="111">
        <v>0.89</v>
      </c>
      <c r="D41" s="109">
        <v>0.89</v>
      </c>
      <c r="E41" s="1681">
        <v>0.89</v>
      </c>
      <c r="F41" s="118">
        <v>0.89</v>
      </c>
      <c r="G41" s="624">
        <v>0.26597222222222222</v>
      </c>
      <c r="H41" s="618">
        <v>0.30694444444444446</v>
      </c>
      <c r="I41" s="618">
        <v>0.36319444444444443</v>
      </c>
      <c r="J41" s="618">
        <v>0.39791666666666664</v>
      </c>
      <c r="K41" s="615">
        <v>0.44513888888888886</v>
      </c>
      <c r="L41" s="618">
        <v>0.47430555555555554</v>
      </c>
      <c r="M41" s="618">
        <v>0.56805555555555554</v>
      </c>
      <c r="N41" s="618">
        <v>0.60624999999999996</v>
      </c>
      <c r="O41" s="615">
        <v>0.65347222222222223</v>
      </c>
      <c r="P41" s="618">
        <v>0.68333333333333335</v>
      </c>
      <c r="Q41" s="618">
        <v>0.71111111111111114</v>
      </c>
      <c r="R41" s="617">
        <v>0.73750000000000004</v>
      </c>
      <c r="S41" s="614">
        <v>0.78472222222222221</v>
      </c>
      <c r="T41" s="617">
        <v>0.81319444444444444</v>
      </c>
      <c r="U41" s="617">
        <v>0.86111111111111116</v>
      </c>
      <c r="V41" s="617">
        <v>0.88888888888888884</v>
      </c>
      <c r="W41" s="617">
        <v>0.97083333333333333</v>
      </c>
      <c r="X41" s="625">
        <v>2.7083333333333334E-2</v>
      </c>
    </row>
    <row r="42" spans="1:24" ht="31.5" x14ac:dyDescent="0.5">
      <c r="A42" s="514" t="s">
        <v>181</v>
      </c>
      <c r="B42" s="263">
        <v>1.3888888888888889E-3</v>
      </c>
      <c r="C42" s="111">
        <v>0.94899999999999995</v>
      </c>
      <c r="D42" s="109">
        <v>0.94899999999999995</v>
      </c>
      <c r="E42" s="1681">
        <v>0.94899999999999995</v>
      </c>
      <c r="F42" s="118">
        <v>0.94899999999999995</v>
      </c>
      <c r="G42" s="623">
        <v>0.2673611111111111</v>
      </c>
      <c r="H42" s="615">
        <v>0.30833333333333335</v>
      </c>
      <c r="I42" s="615">
        <v>0.36527777777777776</v>
      </c>
      <c r="J42" s="615">
        <v>0.39930555555555558</v>
      </c>
      <c r="K42" s="618">
        <v>0.4465277777777778</v>
      </c>
      <c r="L42" s="615">
        <v>0.47569444444444442</v>
      </c>
      <c r="M42" s="615">
        <v>0.56944444444444442</v>
      </c>
      <c r="N42" s="615">
        <v>0.60763888888888884</v>
      </c>
      <c r="O42" s="618">
        <v>0.65486111111111112</v>
      </c>
      <c r="P42" s="615">
        <v>0.68472222222222223</v>
      </c>
      <c r="Q42" s="615">
        <v>0.71250000000000002</v>
      </c>
      <c r="R42" s="614">
        <v>0.73958333333333337</v>
      </c>
      <c r="S42" s="617">
        <v>0.78611111111111109</v>
      </c>
      <c r="T42" s="614">
        <v>0.81458333333333333</v>
      </c>
      <c r="U42" s="614">
        <v>0.86250000000000004</v>
      </c>
      <c r="V42" s="614">
        <v>0.89027777777777772</v>
      </c>
      <c r="W42" s="614">
        <v>0.97222222222222221</v>
      </c>
      <c r="X42" s="626">
        <v>2.8472222222222222E-2</v>
      </c>
    </row>
    <row r="43" spans="1:24" ht="31.5" x14ac:dyDescent="0.5">
      <c r="A43" s="514" t="s">
        <v>180</v>
      </c>
      <c r="B43" s="263">
        <v>6.9444444444444447E-4</v>
      </c>
      <c r="C43" s="111">
        <v>0.312</v>
      </c>
      <c r="D43" s="109">
        <v>0.312</v>
      </c>
      <c r="E43" s="1681">
        <v>0.312</v>
      </c>
      <c r="F43" s="118">
        <v>0.312</v>
      </c>
      <c r="G43" s="624">
        <v>0.26805555555555555</v>
      </c>
      <c r="H43" s="618">
        <v>0.30902777777777779</v>
      </c>
      <c r="I43" s="618">
        <v>0.3659722222222222</v>
      </c>
      <c r="J43" s="618">
        <v>0.4</v>
      </c>
      <c r="K43" s="615">
        <v>0.44722222222222224</v>
      </c>
      <c r="L43" s="618">
        <v>0.47638888888888886</v>
      </c>
      <c r="M43" s="618">
        <v>0.57013888888888886</v>
      </c>
      <c r="N43" s="618">
        <v>0.60833333333333328</v>
      </c>
      <c r="O43" s="615">
        <v>0.65555555555555556</v>
      </c>
      <c r="P43" s="618">
        <v>0.68541666666666667</v>
      </c>
      <c r="Q43" s="618">
        <v>0.71319444444444446</v>
      </c>
      <c r="R43" s="617">
        <v>0.74027777777777781</v>
      </c>
      <c r="S43" s="614">
        <v>0.78680555555555554</v>
      </c>
      <c r="T43" s="617">
        <v>0.81527777777777777</v>
      </c>
      <c r="U43" s="617">
        <v>0.86319444444444449</v>
      </c>
      <c r="V43" s="617">
        <v>0.89097222222222228</v>
      </c>
      <c r="W43" s="617">
        <v>0.97291666666666665</v>
      </c>
      <c r="X43" s="625">
        <v>2.9166666666666667E-2</v>
      </c>
    </row>
    <row r="44" spans="1:24" ht="31.5" x14ac:dyDescent="0.5">
      <c r="A44" s="514" t="s">
        <v>20</v>
      </c>
      <c r="B44" s="263">
        <v>6.9444444444444447E-4</v>
      </c>
      <c r="C44" s="111">
        <v>0.28999999999999998</v>
      </c>
      <c r="D44" s="109">
        <v>0.28999999999999998</v>
      </c>
      <c r="E44" s="1681">
        <v>0.28999999999999998</v>
      </c>
      <c r="F44" s="118">
        <v>0.28999999999999998</v>
      </c>
      <c r="G44" s="623">
        <v>0.26874999999999999</v>
      </c>
      <c r="H44" s="615">
        <v>0.30972222222222223</v>
      </c>
      <c r="I44" s="615">
        <v>0.36666666666666664</v>
      </c>
      <c r="J44" s="615">
        <v>0.40069444444444446</v>
      </c>
      <c r="K44" s="618">
        <v>0.44791666666666669</v>
      </c>
      <c r="L44" s="615">
        <v>0.47708333333333336</v>
      </c>
      <c r="M44" s="615">
        <v>0.5708333333333333</v>
      </c>
      <c r="N44" s="615">
        <v>0.60902777777777772</v>
      </c>
      <c r="O44" s="618">
        <v>0.65625</v>
      </c>
      <c r="P44" s="615">
        <v>0.68611111111111112</v>
      </c>
      <c r="Q44" s="615">
        <v>0.71388888888888891</v>
      </c>
      <c r="R44" s="614">
        <v>0.74097222222222225</v>
      </c>
      <c r="S44" s="617">
        <v>0.78749999999999998</v>
      </c>
      <c r="T44" s="614">
        <v>0.81597222222222221</v>
      </c>
      <c r="U44" s="614">
        <v>0.86388888888888893</v>
      </c>
      <c r="V44" s="614">
        <v>0.89166666666666672</v>
      </c>
      <c r="W44" s="614">
        <v>0.97361111111111109</v>
      </c>
      <c r="X44" s="626">
        <v>2.9861111111111113E-2</v>
      </c>
    </row>
    <row r="45" spans="1:24" ht="31.5" x14ac:dyDescent="0.5">
      <c r="A45" s="514" t="s">
        <v>19</v>
      </c>
      <c r="B45" s="263">
        <v>6.9444444444444447E-4</v>
      </c>
      <c r="C45" s="111">
        <v>0.376</v>
      </c>
      <c r="D45" s="109">
        <v>0.376</v>
      </c>
      <c r="E45" s="1681">
        <v>0.376</v>
      </c>
      <c r="F45" s="118">
        <v>0.376</v>
      </c>
      <c r="G45" s="624">
        <v>0.26944444444444443</v>
      </c>
      <c r="H45" s="618">
        <v>0.31041666666666667</v>
      </c>
      <c r="I45" s="618">
        <v>0.36736111111111114</v>
      </c>
      <c r="J45" s="618">
        <v>0.40208333333333335</v>
      </c>
      <c r="K45" s="615">
        <v>0.44861111111111113</v>
      </c>
      <c r="L45" s="618">
        <v>0.4777777777777778</v>
      </c>
      <c r="M45" s="618">
        <v>0.57152777777777775</v>
      </c>
      <c r="N45" s="618">
        <v>0.60972222222222228</v>
      </c>
      <c r="O45" s="615">
        <v>0.65694444444444444</v>
      </c>
      <c r="P45" s="618">
        <v>0.68680555555555556</v>
      </c>
      <c r="Q45" s="618">
        <v>0.71458333333333335</v>
      </c>
      <c r="R45" s="617">
        <v>0.7416666666666667</v>
      </c>
      <c r="S45" s="614">
        <v>0.78888888888888886</v>
      </c>
      <c r="T45" s="617">
        <v>0.81736111111111109</v>
      </c>
      <c r="U45" s="617">
        <v>0.86458333333333337</v>
      </c>
      <c r="V45" s="617">
        <v>0.89236111111111116</v>
      </c>
      <c r="W45" s="617">
        <v>0.97430555555555554</v>
      </c>
      <c r="X45" s="625">
        <v>3.0555555555555555E-2</v>
      </c>
    </row>
    <row r="46" spans="1:24" ht="31.5" x14ac:dyDescent="0.5">
      <c r="A46" s="514" t="s">
        <v>18</v>
      </c>
      <c r="B46" s="263">
        <v>6.9444444444444447E-4</v>
      </c>
      <c r="C46" s="111">
        <v>0.34499999999999997</v>
      </c>
      <c r="D46" s="109">
        <v>0.34499999999999997</v>
      </c>
      <c r="E46" s="1681">
        <v>0.34499999999999997</v>
      </c>
      <c r="F46" s="118">
        <v>0.34499999999999997</v>
      </c>
      <c r="G46" s="623">
        <v>0.27013888888888887</v>
      </c>
      <c r="H46" s="615">
        <v>0.31111111111111112</v>
      </c>
      <c r="I46" s="615">
        <v>0.36805555555555558</v>
      </c>
      <c r="J46" s="615">
        <v>0.40277777777777779</v>
      </c>
      <c r="K46" s="618">
        <v>0.44930555555555557</v>
      </c>
      <c r="L46" s="615">
        <v>0.47847222222222224</v>
      </c>
      <c r="M46" s="615">
        <v>0.57222222222222219</v>
      </c>
      <c r="N46" s="615">
        <v>0.61041666666666672</v>
      </c>
      <c r="O46" s="618">
        <v>0.65833333333333333</v>
      </c>
      <c r="P46" s="615">
        <v>0.6875</v>
      </c>
      <c r="Q46" s="615">
        <v>0.71527777777777779</v>
      </c>
      <c r="R46" s="614">
        <v>0.74236111111111114</v>
      </c>
      <c r="S46" s="617">
        <v>0.7895833333333333</v>
      </c>
      <c r="T46" s="614">
        <v>0.81805555555555554</v>
      </c>
      <c r="U46" s="614">
        <v>0.86527777777777781</v>
      </c>
      <c r="V46" s="614">
        <v>0.89236111111111116</v>
      </c>
      <c r="W46" s="614">
        <v>0.97499999999999998</v>
      </c>
      <c r="X46" s="626">
        <v>3.125E-2</v>
      </c>
    </row>
    <row r="47" spans="1:24" ht="31.5" x14ac:dyDescent="0.5">
      <c r="A47" s="514" t="s">
        <v>16</v>
      </c>
      <c r="B47" s="263">
        <v>1.3888888888888889E-3</v>
      </c>
      <c r="C47" s="111">
        <v>0.34799999999999998</v>
      </c>
      <c r="D47" s="109">
        <v>0.34799999999999998</v>
      </c>
      <c r="E47" s="1681">
        <v>0.34799999999999998</v>
      </c>
      <c r="F47" s="118">
        <v>0.34799999999999998</v>
      </c>
      <c r="G47" s="624">
        <v>0.27152777777777776</v>
      </c>
      <c r="H47" s="618">
        <v>0.3125</v>
      </c>
      <c r="I47" s="618">
        <v>0.36944444444444446</v>
      </c>
      <c r="J47" s="618">
        <v>0.40416666666666667</v>
      </c>
      <c r="K47" s="615">
        <v>0.45069444444444445</v>
      </c>
      <c r="L47" s="618">
        <v>0.47986111111111113</v>
      </c>
      <c r="M47" s="618">
        <v>0.57361111111111107</v>
      </c>
      <c r="N47" s="618">
        <v>0.6118055555555556</v>
      </c>
      <c r="O47" s="615">
        <v>0.65972222222222221</v>
      </c>
      <c r="P47" s="618">
        <v>0.68888888888888888</v>
      </c>
      <c r="Q47" s="618">
        <v>0.71666666666666667</v>
      </c>
      <c r="R47" s="617">
        <v>0.74375000000000002</v>
      </c>
      <c r="S47" s="614">
        <v>0.79097222222222219</v>
      </c>
      <c r="T47" s="617">
        <v>0.81944444444444442</v>
      </c>
      <c r="U47" s="617">
        <v>0.8666666666666667</v>
      </c>
      <c r="V47" s="617">
        <v>0.89375000000000004</v>
      </c>
      <c r="W47" s="617">
        <v>0.97638888888888886</v>
      </c>
      <c r="X47" s="625">
        <v>3.2638888888888891E-2</v>
      </c>
    </row>
    <row r="48" spans="1:24" ht="31.5" x14ac:dyDescent="0.5">
      <c r="A48" s="514" t="s">
        <v>200</v>
      </c>
      <c r="B48" s="263">
        <v>2.0833333333333333E-3</v>
      </c>
      <c r="C48" s="111">
        <v>1.43</v>
      </c>
      <c r="D48" s="109">
        <v>1.43</v>
      </c>
      <c r="E48" s="1681">
        <v>1.43</v>
      </c>
      <c r="F48" s="118">
        <v>1.43</v>
      </c>
      <c r="G48" s="623">
        <v>0.27291666666666664</v>
      </c>
      <c r="H48" s="614">
        <v>0.31388888888888888</v>
      </c>
      <c r="I48" s="614">
        <v>0.37083333333333335</v>
      </c>
      <c r="J48" s="614">
        <v>0.40555555555555556</v>
      </c>
      <c r="K48" s="617">
        <v>0.45277777777777778</v>
      </c>
      <c r="L48" s="614">
        <v>0.48125000000000001</v>
      </c>
      <c r="M48" s="614">
        <v>0.57499999999999996</v>
      </c>
      <c r="N48" s="614">
        <v>0.61319444444444449</v>
      </c>
      <c r="O48" s="617">
        <v>0.66111111111111109</v>
      </c>
      <c r="P48" s="614">
        <v>0.69027777777777777</v>
      </c>
      <c r="Q48" s="614">
        <v>0.71805555555555556</v>
      </c>
      <c r="R48" s="614">
        <v>0.74513888888888891</v>
      </c>
      <c r="S48" s="617">
        <v>0.79236111111111107</v>
      </c>
      <c r="T48" s="614">
        <v>0.8208333333333333</v>
      </c>
      <c r="U48" s="614">
        <v>0.86805555555555558</v>
      </c>
      <c r="V48" s="614">
        <v>0.89583333333333337</v>
      </c>
      <c r="W48" s="614">
        <v>0.97777777777777775</v>
      </c>
      <c r="X48" s="616" t="s">
        <v>17</v>
      </c>
    </row>
    <row r="49" spans="1:25" ht="31.5" x14ac:dyDescent="0.5">
      <c r="A49" s="514" t="s">
        <v>199</v>
      </c>
      <c r="B49" s="263">
        <v>0</v>
      </c>
      <c r="C49" s="111">
        <v>0.49</v>
      </c>
      <c r="D49" s="109">
        <v>0.49</v>
      </c>
      <c r="E49" s="1681">
        <v>0.49</v>
      </c>
      <c r="F49" s="118">
        <v>0.49</v>
      </c>
      <c r="G49" s="624">
        <v>0.27361111111111114</v>
      </c>
      <c r="H49" s="617">
        <v>0.31458333333333333</v>
      </c>
      <c r="I49" s="617">
        <v>0.37152777777777779</v>
      </c>
      <c r="J49" s="617">
        <v>0.40625</v>
      </c>
      <c r="K49" s="614">
        <v>0.45277777777777778</v>
      </c>
      <c r="L49" s="617">
        <v>0.48125000000000001</v>
      </c>
      <c r="M49" s="617">
        <v>0.57499999999999996</v>
      </c>
      <c r="N49" s="617">
        <v>0.61319444444444449</v>
      </c>
      <c r="O49" s="614">
        <v>0.66111111111111109</v>
      </c>
      <c r="P49" s="617">
        <v>0.69097222222222221</v>
      </c>
      <c r="Q49" s="617">
        <v>0.71875</v>
      </c>
      <c r="R49" s="617">
        <v>0.74583333333333335</v>
      </c>
      <c r="S49" s="614">
        <v>0.79305555555555551</v>
      </c>
      <c r="T49" s="617">
        <v>0.82152777777777775</v>
      </c>
      <c r="U49" s="617">
        <v>0.86875000000000002</v>
      </c>
      <c r="V49" s="617">
        <v>0.89583333333333337</v>
      </c>
      <c r="W49" s="617">
        <v>0.97847222222222219</v>
      </c>
      <c r="X49" s="616" t="s">
        <v>17</v>
      </c>
    </row>
    <row r="50" spans="1:25" ht="31.5" x14ac:dyDescent="0.5">
      <c r="A50" s="514" t="s">
        <v>198</v>
      </c>
      <c r="B50" s="263">
        <v>1.3888888888888889E-3</v>
      </c>
      <c r="C50" s="111">
        <v>1</v>
      </c>
      <c r="D50" s="109">
        <v>1</v>
      </c>
      <c r="E50" s="1681">
        <v>1</v>
      </c>
      <c r="F50" s="118">
        <v>1</v>
      </c>
      <c r="G50" s="623">
        <v>0.27500000000000002</v>
      </c>
      <c r="H50" s="614">
        <v>0.31597222222222221</v>
      </c>
      <c r="I50" s="614">
        <v>0.37222222222222223</v>
      </c>
      <c r="J50" s="614">
        <v>0.40694444444444444</v>
      </c>
      <c r="K50" s="617">
        <v>0.45416666666666666</v>
      </c>
      <c r="L50" s="614">
        <v>0.4826388888888889</v>
      </c>
      <c r="M50" s="614">
        <v>0.57638888888888884</v>
      </c>
      <c r="N50" s="614">
        <v>0.61458333333333337</v>
      </c>
      <c r="O50" s="617">
        <v>0.66249999999999998</v>
      </c>
      <c r="P50" s="614">
        <v>0.69236111111111109</v>
      </c>
      <c r="Q50" s="614">
        <v>0.72013888888888888</v>
      </c>
      <c r="R50" s="614">
        <v>0.74652777777777779</v>
      </c>
      <c r="S50" s="617">
        <v>0.79374999999999996</v>
      </c>
      <c r="T50" s="614">
        <v>0.82222222222222219</v>
      </c>
      <c r="U50" s="614">
        <v>0.86944444444444446</v>
      </c>
      <c r="V50" s="614">
        <v>0.89722222222222225</v>
      </c>
      <c r="W50" s="614">
        <v>0.97916666666666663</v>
      </c>
      <c r="X50" s="616" t="s">
        <v>17</v>
      </c>
    </row>
    <row r="51" spans="1:25" ht="31.5" x14ac:dyDescent="0.5">
      <c r="A51" s="514" t="s">
        <v>197</v>
      </c>
      <c r="B51" s="263">
        <v>6.9444444444444447E-4</v>
      </c>
      <c r="C51" s="111">
        <v>0.71499999999999997</v>
      </c>
      <c r="D51" s="109">
        <v>0.71499999999999997</v>
      </c>
      <c r="E51" s="1681">
        <v>0.71499999999999997</v>
      </c>
      <c r="F51" s="118">
        <v>0.71499999999999997</v>
      </c>
      <c r="G51" s="624">
        <v>0.27569444444444446</v>
      </c>
      <c r="H51" s="617">
        <v>0.31666666666666665</v>
      </c>
      <c r="I51" s="617">
        <v>0.37361111111111112</v>
      </c>
      <c r="J51" s="617">
        <v>0.40763888888888888</v>
      </c>
      <c r="K51" s="614">
        <v>0.4548611111111111</v>
      </c>
      <c r="L51" s="617">
        <v>0.48333333333333334</v>
      </c>
      <c r="M51" s="617">
        <v>0.57708333333333328</v>
      </c>
      <c r="N51" s="617">
        <v>0.61527777777777781</v>
      </c>
      <c r="O51" s="614">
        <v>0.66319444444444442</v>
      </c>
      <c r="P51" s="617">
        <v>0.69236111111111109</v>
      </c>
      <c r="Q51" s="617">
        <v>0.72013888888888888</v>
      </c>
      <c r="R51" s="617">
        <v>0.74722222222222223</v>
      </c>
      <c r="S51" s="614">
        <v>0.7944444444444444</v>
      </c>
      <c r="T51" s="617">
        <v>0.82291666666666663</v>
      </c>
      <c r="U51" s="617">
        <v>0.87013888888888891</v>
      </c>
      <c r="V51" s="617">
        <v>0.8979166666666667</v>
      </c>
      <c r="W51" s="617">
        <v>0.97986111111111107</v>
      </c>
      <c r="X51" s="616" t="s">
        <v>17</v>
      </c>
    </row>
    <row r="52" spans="1:25" ht="31.5" x14ac:dyDescent="0.5">
      <c r="A52" s="514" t="s">
        <v>196</v>
      </c>
      <c r="B52" s="263">
        <v>1.3888888888888889E-3</v>
      </c>
      <c r="C52" s="111">
        <v>0.78600000000000003</v>
      </c>
      <c r="D52" s="109">
        <v>0.78600000000000003</v>
      </c>
      <c r="E52" s="1681">
        <v>0.78600000000000003</v>
      </c>
      <c r="F52" s="118">
        <v>0.78600000000000003</v>
      </c>
      <c r="G52" s="623">
        <v>0.27708333333333335</v>
      </c>
      <c r="H52" s="614">
        <v>0.31805555555555554</v>
      </c>
      <c r="I52" s="614">
        <v>0.375</v>
      </c>
      <c r="J52" s="614">
        <v>0.40902777777777777</v>
      </c>
      <c r="K52" s="617">
        <v>0.45624999999999999</v>
      </c>
      <c r="L52" s="614">
        <v>0.48472222222222222</v>
      </c>
      <c r="M52" s="614">
        <v>0.57847222222222228</v>
      </c>
      <c r="N52" s="614">
        <v>0.6166666666666667</v>
      </c>
      <c r="O52" s="617">
        <v>0.6645833333333333</v>
      </c>
      <c r="P52" s="614">
        <v>0.69374999999999998</v>
      </c>
      <c r="Q52" s="614">
        <v>0.72152777777777777</v>
      </c>
      <c r="R52" s="614">
        <v>0.74861111111111112</v>
      </c>
      <c r="S52" s="617">
        <v>0.79583333333333328</v>
      </c>
      <c r="T52" s="614">
        <v>0.82430555555555551</v>
      </c>
      <c r="U52" s="614">
        <v>0.87152777777777779</v>
      </c>
      <c r="V52" s="614">
        <v>0.89930555555555558</v>
      </c>
      <c r="W52" s="614">
        <v>0.98124999999999996</v>
      </c>
      <c r="X52" s="616" t="s">
        <v>17</v>
      </c>
    </row>
    <row r="53" spans="1:25" ht="31.5" x14ac:dyDescent="0.5">
      <c r="A53" s="514" t="s">
        <v>195</v>
      </c>
      <c r="B53" s="263">
        <v>2.0833333333333333E-3</v>
      </c>
      <c r="C53" s="110"/>
      <c r="D53" s="109">
        <v>2.23</v>
      </c>
      <c r="E53" s="1681"/>
      <c r="F53" s="118"/>
      <c r="G53" s="619"/>
      <c r="H53" s="627"/>
      <c r="I53" s="627"/>
      <c r="J53" s="617">
        <v>0.41111111111111109</v>
      </c>
      <c r="K53" s="613" t="s">
        <v>17</v>
      </c>
      <c r="L53" s="627"/>
      <c r="M53" s="627"/>
      <c r="N53" s="617">
        <v>0.61875000000000002</v>
      </c>
      <c r="O53" s="613" t="s">
        <v>17</v>
      </c>
      <c r="P53" s="627"/>
      <c r="Q53" s="627"/>
      <c r="R53" s="617">
        <v>0.75069444444444444</v>
      </c>
      <c r="S53" s="613" t="s">
        <v>17</v>
      </c>
      <c r="T53" s="613" t="s">
        <v>17</v>
      </c>
      <c r="U53" s="613" t="s">
        <v>17</v>
      </c>
      <c r="V53" s="613" t="s">
        <v>17</v>
      </c>
      <c r="W53" s="613" t="s">
        <v>17</v>
      </c>
      <c r="X53" s="616" t="s">
        <v>17</v>
      </c>
    </row>
    <row r="54" spans="1:25" ht="31.5" x14ac:dyDescent="0.5">
      <c r="A54" s="514" t="s">
        <v>194</v>
      </c>
      <c r="B54" s="263">
        <v>2.0833333333333333E-3</v>
      </c>
      <c r="C54" s="110"/>
      <c r="D54" s="109">
        <v>0.55900000000000005</v>
      </c>
      <c r="E54" s="1681"/>
      <c r="F54" s="118"/>
      <c r="G54" s="621"/>
      <c r="H54" s="628"/>
      <c r="I54" s="628"/>
      <c r="J54" s="614">
        <v>0.41180555555555554</v>
      </c>
      <c r="K54" s="613" t="s">
        <v>17</v>
      </c>
      <c r="L54" s="628"/>
      <c r="M54" s="628"/>
      <c r="N54" s="614">
        <v>0.61944444444444446</v>
      </c>
      <c r="O54" s="613" t="s">
        <v>17</v>
      </c>
      <c r="P54" s="628"/>
      <c r="Q54" s="628"/>
      <c r="R54" s="614">
        <v>0.75208333333333333</v>
      </c>
      <c r="S54" s="613" t="s">
        <v>17</v>
      </c>
      <c r="T54" s="613" t="s">
        <v>17</v>
      </c>
      <c r="U54" s="613" t="s">
        <v>17</v>
      </c>
      <c r="V54" s="613" t="s">
        <v>17</v>
      </c>
      <c r="W54" s="613" t="s">
        <v>17</v>
      </c>
      <c r="X54" s="616" t="s">
        <v>17</v>
      </c>
    </row>
    <row r="55" spans="1:25" ht="31.5" x14ac:dyDescent="0.5">
      <c r="A55" s="514" t="s">
        <v>193</v>
      </c>
      <c r="B55" s="263">
        <v>2.0833333333333333E-3</v>
      </c>
      <c r="C55" s="110"/>
      <c r="D55" s="109">
        <v>3.71</v>
      </c>
      <c r="E55" s="1681"/>
      <c r="F55" s="118"/>
      <c r="G55" s="619"/>
      <c r="H55" s="627"/>
      <c r="I55" s="627"/>
      <c r="J55" s="617">
        <v>0.41388888888888886</v>
      </c>
      <c r="K55" s="613" t="s">
        <v>17</v>
      </c>
      <c r="L55" s="627"/>
      <c r="M55" s="627"/>
      <c r="N55" s="617">
        <v>0.62152777777777779</v>
      </c>
      <c r="O55" s="613" t="s">
        <v>17</v>
      </c>
      <c r="P55" s="627"/>
      <c r="Q55" s="627"/>
      <c r="R55" s="617">
        <v>0.75347222222222221</v>
      </c>
      <c r="S55" s="613" t="s">
        <v>17</v>
      </c>
      <c r="T55" s="613" t="s">
        <v>17</v>
      </c>
      <c r="U55" s="613" t="s">
        <v>17</v>
      </c>
      <c r="V55" s="613" t="s">
        <v>17</v>
      </c>
      <c r="W55" s="613" t="s">
        <v>17</v>
      </c>
      <c r="X55" s="616" t="s">
        <v>17</v>
      </c>
    </row>
    <row r="56" spans="1:25" ht="31.5" x14ac:dyDescent="0.5">
      <c r="A56" s="514" t="s">
        <v>192</v>
      </c>
      <c r="B56" s="263">
        <v>1.3888888888888889E-3</v>
      </c>
      <c r="C56" s="110"/>
      <c r="D56" s="109">
        <v>2.48</v>
      </c>
      <c r="E56" s="1681"/>
      <c r="F56" s="118"/>
      <c r="G56" s="621"/>
      <c r="H56" s="628"/>
      <c r="I56" s="628"/>
      <c r="J56" s="614">
        <v>0.4152777777777778</v>
      </c>
      <c r="K56" s="613" t="s">
        <v>17</v>
      </c>
      <c r="L56" s="628"/>
      <c r="M56" s="628"/>
      <c r="N56" s="614">
        <v>0.62291666666666667</v>
      </c>
      <c r="O56" s="613" t="s">
        <v>17</v>
      </c>
      <c r="P56" s="628"/>
      <c r="Q56" s="628"/>
      <c r="R56" s="614">
        <v>0.75555555555555554</v>
      </c>
      <c r="S56" s="613" t="s">
        <v>17</v>
      </c>
      <c r="T56" s="613" t="s">
        <v>17</v>
      </c>
      <c r="U56" s="613" t="s">
        <v>17</v>
      </c>
      <c r="V56" s="613" t="s">
        <v>17</v>
      </c>
      <c r="W56" s="613" t="s">
        <v>17</v>
      </c>
      <c r="X56" s="616" t="s">
        <v>17</v>
      </c>
    </row>
    <row r="57" spans="1:25" ht="31.5" x14ac:dyDescent="0.5">
      <c r="A57" s="515" t="s">
        <v>191</v>
      </c>
      <c r="B57" s="264">
        <v>2.0833333333333333E-3</v>
      </c>
      <c r="C57" s="259"/>
      <c r="D57" s="260">
        <v>1.41</v>
      </c>
      <c r="E57" s="1682"/>
      <c r="F57" s="261"/>
      <c r="G57" s="629"/>
      <c r="H57" s="630"/>
      <c r="I57" s="630"/>
      <c r="J57" s="631">
        <v>0.41736111111111113</v>
      </c>
      <c r="K57" s="632" t="s">
        <v>17</v>
      </c>
      <c r="L57" s="630"/>
      <c r="M57" s="630"/>
      <c r="N57" s="631">
        <v>0.625</v>
      </c>
      <c r="O57" s="632" t="s">
        <v>17</v>
      </c>
      <c r="P57" s="630"/>
      <c r="Q57" s="630"/>
      <c r="R57" s="631">
        <v>0.75763888888888886</v>
      </c>
      <c r="S57" s="632" t="s">
        <v>17</v>
      </c>
      <c r="T57" s="632" t="s">
        <v>17</v>
      </c>
      <c r="U57" s="632" t="s">
        <v>17</v>
      </c>
      <c r="V57" s="632" t="s">
        <v>17</v>
      </c>
      <c r="W57" s="632" t="s">
        <v>17</v>
      </c>
      <c r="X57" s="633" t="s">
        <v>17</v>
      </c>
    </row>
    <row r="58" spans="1:25" ht="26.25" x14ac:dyDescent="0.4">
      <c r="A58" s="5"/>
      <c r="B58" s="353" t="s">
        <v>38</v>
      </c>
      <c r="C58" s="429">
        <v>27</v>
      </c>
      <c r="D58" s="430">
        <v>27</v>
      </c>
      <c r="E58" s="1683">
        <v>16.7</v>
      </c>
      <c r="F58" s="431">
        <v>12</v>
      </c>
      <c r="G58" s="432">
        <f>SUM(G52-G30)</f>
        <v>2.0138888888888928E-2</v>
      </c>
      <c r="H58" s="433">
        <f>SUM(H52-H25)</f>
        <v>2.6388888888888851E-2</v>
      </c>
      <c r="I58" s="433">
        <f>SUM(I52-I25)</f>
        <v>2.777777777777779E-2</v>
      </c>
      <c r="J58" s="433">
        <f>SUM(J57-J25)</f>
        <v>3.5416666666666707E-2</v>
      </c>
      <c r="K58" s="433">
        <f>SUM(K52-K20)</f>
        <v>3.6111111111111094E-2</v>
      </c>
      <c r="L58" s="433">
        <f>SUM(L52-L25)</f>
        <v>2.6388888888888906E-2</v>
      </c>
      <c r="M58" s="433">
        <f>SUM(M52-M25)</f>
        <v>2.6388888888888906E-2</v>
      </c>
      <c r="N58" s="433">
        <f>SUM(N57-N25)</f>
        <v>3.472222222222221E-2</v>
      </c>
      <c r="O58" s="433">
        <f>SUM(O52-O20)</f>
        <v>3.6111111111111094E-2</v>
      </c>
      <c r="P58" s="433">
        <f>SUM(P52-P25)</f>
        <v>2.7083333333333348E-2</v>
      </c>
      <c r="Q58" s="433">
        <f>SUM(Q52-Q25)</f>
        <v>2.7083333333333348E-2</v>
      </c>
      <c r="R58" s="433">
        <f>SUM(R57-R25)</f>
        <v>3.5416666666666652E-2</v>
      </c>
      <c r="S58" s="433">
        <f>SUM(S52-S20)</f>
        <v>3.5416666666666652E-2</v>
      </c>
      <c r="T58" s="433">
        <f>SUM(T52-T25)</f>
        <v>2.5694444444444353E-2</v>
      </c>
      <c r="U58" s="433">
        <f t="shared" ref="U58" si="0">SUM(U52-U25)</f>
        <v>2.430555555555558E-2</v>
      </c>
      <c r="V58" s="433">
        <f>SUM(V52-V25)</f>
        <v>2.430555555555558E-2</v>
      </c>
      <c r="W58" s="433">
        <f>SUM(W52-W25)</f>
        <v>2.2916666666666585E-2</v>
      </c>
      <c r="X58" s="434">
        <f>SUM(X47-X25)</f>
        <v>1.8750000000000003E-2</v>
      </c>
    </row>
    <row r="59" spans="1:25" ht="26.25" x14ac:dyDescent="0.4">
      <c r="E59" s="1654"/>
    </row>
    <row r="60" spans="1:25" ht="26.25" x14ac:dyDescent="0.4">
      <c r="E60" s="1654"/>
      <c r="G60" s="388">
        <v>12</v>
      </c>
      <c r="H60" s="388">
        <v>16.7</v>
      </c>
      <c r="I60" s="388">
        <v>16.7</v>
      </c>
      <c r="J60" s="388">
        <v>27</v>
      </c>
      <c r="K60" s="388">
        <v>27</v>
      </c>
      <c r="L60" s="388">
        <v>16.7</v>
      </c>
      <c r="M60" s="388">
        <v>16.7</v>
      </c>
      <c r="N60" s="388">
        <v>27</v>
      </c>
      <c r="O60" s="388">
        <v>27</v>
      </c>
      <c r="P60" s="388">
        <v>16.7</v>
      </c>
      <c r="Q60" s="388">
        <v>16.7</v>
      </c>
      <c r="R60" s="388">
        <v>27</v>
      </c>
      <c r="S60" s="388">
        <v>27</v>
      </c>
      <c r="T60" s="388">
        <v>16.7</v>
      </c>
      <c r="U60" s="388">
        <v>16.7</v>
      </c>
      <c r="V60" s="388">
        <v>16.7</v>
      </c>
      <c r="W60" s="388">
        <v>16.7</v>
      </c>
      <c r="X60" s="388">
        <v>12.2</v>
      </c>
      <c r="Y60" s="435">
        <f>SUM(G60:X60)</f>
        <v>353.19999999999993</v>
      </c>
    </row>
    <row r="61" spans="1:25" ht="26.25" x14ac:dyDescent="0.4">
      <c r="E61" s="1654"/>
    </row>
    <row r="70" spans="1:21" ht="18.75" x14ac:dyDescent="0.3">
      <c r="A70" s="182" t="s">
        <v>39</v>
      </c>
      <c r="B70" s="183"/>
      <c r="C70" s="183"/>
      <c r="D70" s="183"/>
      <c r="E70" s="62"/>
      <c r="F70" s="183"/>
      <c r="G70" s="183"/>
      <c r="H70" s="183"/>
      <c r="I70" s="183"/>
      <c r="J70" s="49"/>
      <c r="L70" s="49"/>
      <c r="M70" s="183"/>
      <c r="N70" s="49"/>
      <c r="P70" s="201"/>
      <c r="Q70" s="201"/>
      <c r="R70" s="201"/>
      <c r="S70" s="201"/>
      <c r="T70" s="201"/>
      <c r="U70" s="197" t="s">
        <v>40</v>
      </c>
    </row>
    <row r="71" spans="1:21" ht="18.75" x14ac:dyDescent="0.3">
      <c r="A71" s="30" t="s">
        <v>41</v>
      </c>
      <c r="B71" s="30"/>
      <c r="C71" s="30"/>
      <c r="D71" s="30"/>
      <c r="E71" s="62"/>
      <c r="F71" s="30"/>
      <c r="G71" s="30"/>
      <c r="H71" s="30"/>
      <c r="I71" s="30"/>
      <c r="J71" s="49"/>
      <c r="L71" s="49"/>
      <c r="M71" s="30"/>
      <c r="N71" s="49"/>
      <c r="P71" s="201"/>
      <c r="Q71" s="201"/>
      <c r="R71" s="201"/>
      <c r="S71" s="201"/>
      <c r="T71" s="201"/>
      <c r="U71" s="198" t="s">
        <v>42</v>
      </c>
    </row>
    <row r="72" spans="1:21" ht="18.75" x14ac:dyDescent="0.3">
      <c r="A72" s="30" t="s">
        <v>43</v>
      </c>
      <c r="B72" s="182"/>
      <c r="C72" s="182"/>
      <c r="D72" s="182"/>
      <c r="E72" s="62"/>
      <c r="F72" s="182"/>
      <c r="G72" s="182"/>
      <c r="H72" s="182"/>
      <c r="I72" s="182"/>
      <c r="J72" s="49"/>
      <c r="L72" s="49"/>
      <c r="M72" s="30"/>
      <c r="N72" s="49"/>
      <c r="P72" s="201"/>
      <c r="Q72" s="201"/>
      <c r="R72" s="201"/>
      <c r="S72" s="201"/>
      <c r="T72" s="201"/>
      <c r="U72" s="198" t="s">
        <v>44</v>
      </c>
    </row>
    <row r="73" spans="1:21" ht="18.75" x14ac:dyDescent="0.3">
      <c r="A73" s="30" t="s">
        <v>45</v>
      </c>
      <c r="B73" s="182"/>
      <c r="C73" s="182"/>
      <c r="D73" s="182"/>
      <c r="E73" s="62"/>
      <c r="F73" s="182"/>
      <c r="G73" s="182"/>
      <c r="H73" s="182"/>
      <c r="I73" s="182"/>
      <c r="J73" s="49"/>
      <c r="L73" s="49"/>
      <c r="M73" s="30"/>
      <c r="N73" s="49"/>
      <c r="P73" s="201"/>
      <c r="Q73" s="201"/>
      <c r="R73" s="201"/>
      <c r="S73" s="201"/>
      <c r="T73" s="201"/>
      <c r="U73" s="199" t="s">
        <v>46</v>
      </c>
    </row>
  </sheetData>
  <mergeCells count="5">
    <mergeCell ref="A11:R11"/>
    <mergeCell ref="B10:M10"/>
    <mergeCell ref="A12:P12"/>
    <mergeCell ref="G19:X19"/>
    <mergeCell ref="B19:F19"/>
  </mergeCells>
  <pageMargins left="0.7" right="0.7" top="0.75" bottom="0.75" header="0.3" footer="0.3"/>
  <pageSetup paperSize="9" scale="2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  <pageSetUpPr fitToPage="1"/>
  </sheetPr>
  <dimension ref="A1:Y73"/>
  <sheetViews>
    <sheetView topLeftCell="A12" zoomScale="40" zoomScaleNormal="40" workbookViewId="0">
      <selection activeCell="X41" sqref="X41"/>
    </sheetView>
  </sheetViews>
  <sheetFormatPr defaultRowHeight="15" x14ac:dyDescent="0.25"/>
  <cols>
    <col min="1" max="1" width="39" customWidth="1"/>
    <col min="5" max="5" width="13.5703125" customWidth="1"/>
    <col min="7" max="7" width="15.5703125" customWidth="1"/>
    <col min="8" max="8" width="13.28515625" customWidth="1"/>
    <col min="9" max="9" width="18.140625" customWidth="1"/>
    <col min="10" max="10" width="12.7109375" bestFit="1" customWidth="1"/>
    <col min="11" max="11" width="14.28515625" customWidth="1"/>
    <col min="12" max="14" width="12.7109375" bestFit="1" customWidth="1"/>
    <col min="15" max="15" width="15.5703125" customWidth="1"/>
    <col min="16" max="16" width="13.28515625" customWidth="1"/>
    <col min="17" max="17" width="13.5703125" customWidth="1"/>
  </cols>
  <sheetData>
    <row r="1" spans="1:25" ht="21" x14ac:dyDescent="0.35">
      <c r="A1" s="1607" t="s">
        <v>0</v>
      </c>
      <c r="B1" s="1633"/>
      <c r="C1" s="1634"/>
      <c r="D1" s="52"/>
      <c r="E1" s="1607"/>
      <c r="F1" s="1607"/>
      <c r="G1" s="1607"/>
      <c r="H1" s="1607"/>
      <c r="I1" s="1607"/>
      <c r="J1" s="1607"/>
      <c r="K1" s="1608"/>
      <c r="L1" s="1614"/>
      <c r="M1" s="1614"/>
      <c r="N1" s="1621"/>
      <c r="O1" s="1614"/>
      <c r="P1" s="1607"/>
      <c r="Q1" s="1608" t="s">
        <v>1</v>
      </c>
      <c r="R1" s="1614"/>
      <c r="S1" s="16"/>
      <c r="Y1" s="190"/>
    </row>
    <row r="2" spans="1:25" ht="21" x14ac:dyDescent="0.35">
      <c r="A2" s="1607" t="s">
        <v>2</v>
      </c>
      <c r="B2" s="1633"/>
      <c r="C2" s="1634"/>
      <c r="D2" s="52"/>
      <c r="E2" s="1607"/>
      <c r="F2" s="1607"/>
      <c r="G2" s="1607"/>
      <c r="H2" s="1607"/>
      <c r="I2" s="1607"/>
      <c r="J2" s="1607"/>
      <c r="K2" s="1635"/>
      <c r="L2" s="1614"/>
      <c r="M2" s="1614"/>
      <c r="N2" s="1621"/>
      <c r="O2" s="1614"/>
      <c r="P2" s="1608"/>
      <c r="Q2" s="1608" t="s">
        <v>3</v>
      </c>
      <c r="R2" s="1614"/>
      <c r="S2" s="16"/>
      <c r="Y2" s="190"/>
    </row>
    <row r="3" spans="1:25" ht="21" x14ac:dyDescent="0.35">
      <c r="A3" s="1607" t="s">
        <v>4</v>
      </c>
      <c r="B3" s="1633"/>
      <c r="C3" s="1634"/>
      <c r="D3" s="52"/>
      <c r="E3" s="1607"/>
      <c r="F3" s="1607"/>
      <c r="G3" s="1607"/>
      <c r="H3" s="1607"/>
      <c r="I3" s="1607"/>
      <c r="J3" s="1607"/>
      <c r="K3" s="1612"/>
      <c r="L3" s="1614"/>
      <c r="M3" s="1614"/>
      <c r="N3" s="1621"/>
      <c r="O3" s="1614"/>
      <c r="P3" s="1607"/>
      <c r="Q3" s="1612" t="s">
        <v>5</v>
      </c>
      <c r="R3" s="1614"/>
      <c r="S3" s="16"/>
      <c r="Y3" s="190"/>
    </row>
    <row r="4" spans="1:25" ht="21" x14ac:dyDescent="0.35">
      <c r="A4" s="1607"/>
      <c r="B4" s="1633"/>
      <c r="C4" s="1634"/>
      <c r="D4" s="52"/>
      <c r="E4" s="1607"/>
      <c r="F4" s="1607"/>
      <c r="G4" s="1607"/>
      <c r="H4" s="1607"/>
      <c r="I4" s="1607"/>
      <c r="J4" s="1607"/>
      <c r="K4" s="1612"/>
      <c r="L4" s="1614"/>
      <c r="M4" s="1614"/>
      <c r="N4" s="1614"/>
      <c r="O4" s="1621"/>
      <c r="P4" s="1607"/>
      <c r="Q4" s="1608" t="s">
        <v>6</v>
      </c>
      <c r="R4" s="1614"/>
    </row>
    <row r="5" spans="1:25" ht="21" x14ac:dyDescent="0.35">
      <c r="A5" s="1607"/>
      <c r="B5" s="1633"/>
      <c r="C5" s="1634"/>
      <c r="D5" s="52"/>
      <c r="E5" s="1607"/>
      <c r="F5" s="1607"/>
      <c r="G5" s="1607"/>
      <c r="H5" s="1607"/>
      <c r="I5" s="1607"/>
      <c r="J5" s="1607"/>
      <c r="K5" s="1612"/>
      <c r="L5" s="1614"/>
      <c r="M5" s="1614"/>
      <c r="N5" s="1614"/>
      <c r="O5" s="1622"/>
      <c r="P5" s="52"/>
      <c r="Q5" s="1612" t="s">
        <v>65</v>
      </c>
      <c r="R5" s="1614"/>
    </row>
    <row r="6" spans="1:25" ht="21" x14ac:dyDescent="0.35">
      <c r="A6" s="1607"/>
      <c r="B6" s="1633"/>
      <c r="C6" s="1634"/>
      <c r="D6" s="52"/>
      <c r="E6" s="1607"/>
      <c r="F6" s="1607"/>
      <c r="G6" s="1607"/>
      <c r="H6" s="1607"/>
      <c r="I6" s="1607"/>
      <c r="J6" s="1607"/>
      <c r="K6" s="1612"/>
      <c r="L6" s="1614"/>
      <c r="M6" s="1614"/>
      <c r="N6" s="1614"/>
      <c r="O6" s="1621"/>
      <c r="P6" s="1612"/>
      <c r="Q6" s="1613" t="s">
        <v>8</v>
      </c>
      <c r="R6" s="1614"/>
    </row>
    <row r="7" spans="1:25" ht="18.75" x14ac:dyDescent="0.3">
      <c r="A7" s="30"/>
      <c r="B7" s="196"/>
      <c r="C7" s="95"/>
      <c r="D7" s="49"/>
      <c r="E7" s="30"/>
      <c r="R7" s="79"/>
      <c r="S7" s="80"/>
    </row>
    <row r="8" spans="1:25" ht="18.75" x14ac:dyDescent="0.3">
      <c r="A8" s="30"/>
      <c r="B8" s="196"/>
      <c r="C8" s="95"/>
      <c r="D8" s="49"/>
      <c r="E8" s="30"/>
      <c r="P8" s="79"/>
      <c r="R8" s="79"/>
      <c r="S8" s="80"/>
    </row>
    <row r="9" spans="1:25" ht="18.75" x14ac:dyDescent="0.3">
      <c r="A9" s="30"/>
      <c r="B9" s="196"/>
      <c r="C9" s="95"/>
      <c r="D9" s="49"/>
      <c r="E9" s="30"/>
      <c r="P9" s="79"/>
      <c r="Q9" s="79"/>
      <c r="R9" s="80"/>
      <c r="S9" s="80"/>
      <c r="T9" s="16"/>
      <c r="U9" s="16"/>
      <c r="W9" s="30"/>
      <c r="X9" s="34"/>
      <c r="Y9" s="190"/>
    </row>
    <row r="10" spans="1:25" ht="30.75" x14ac:dyDescent="0.3">
      <c r="A10" s="30"/>
      <c r="B10" s="1472" t="s">
        <v>189</v>
      </c>
      <c r="C10" s="1472"/>
      <c r="D10" s="1472"/>
      <c r="E10" s="1472"/>
      <c r="F10" s="1472"/>
      <c r="G10" s="1472"/>
      <c r="H10" s="1472"/>
      <c r="I10" s="1472"/>
      <c r="J10" s="1472"/>
      <c r="K10" s="1472"/>
      <c r="L10" s="1472"/>
      <c r="M10" s="286"/>
      <c r="N10" s="286"/>
      <c r="O10" s="286"/>
      <c r="P10" s="286"/>
      <c r="Q10" s="286"/>
      <c r="R10" s="234"/>
      <c r="S10" s="234"/>
      <c r="T10" s="16"/>
      <c r="U10" s="16"/>
      <c r="W10" s="30"/>
      <c r="X10" s="34"/>
      <c r="Y10" s="190"/>
    </row>
    <row r="11" spans="1:25" ht="27" x14ac:dyDescent="0.25">
      <c r="A11" s="1471" t="s">
        <v>190</v>
      </c>
      <c r="B11" s="1471"/>
      <c r="C11" s="1471"/>
      <c r="D11" s="1471"/>
      <c r="E11" s="1471"/>
      <c r="F11" s="1471"/>
      <c r="G11" s="1471"/>
      <c r="H11" s="1471"/>
      <c r="I11" s="1471"/>
      <c r="J11" s="1471"/>
      <c r="K11" s="1471"/>
      <c r="L11" s="1471"/>
      <c r="M11" s="1471"/>
      <c r="N11" s="1471"/>
      <c r="O11" s="1471"/>
      <c r="P11" s="1471"/>
      <c r="Q11" s="1471"/>
      <c r="R11" s="679"/>
      <c r="S11" s="679"/>
      <c r="T11" s="679"/>
      <c r="U11" s="679"/>
      <c r="V11" s="679"/>
      <c r="W11" s="679"/>
      <c r="X11" s="212"/>
      <c r="Y11" s="212"/>
    </row>
    <row r="12" spans="1:25" ht="27" x14ac:dyDescent="0.25">
      <c r="A12" s="1470" t="s">
        <v>12</v>
      </c>
      <c r="B12" s="1470"/>
      <c r="C12" s="1470"/>
      <c r="D12" s="1470"/>
      <c r="E12" s="1470"/>
      <c r="F12" s="1470"/>
      <c r="G12" s="1470"/>
      <c r="H12" s="1470"/>
      <c r="I12" s="1470"/>
      <c r="J12" s="1470"/>
      <c r="K12" s="1470"/>
      <c r="L12" s="1470"/>
      <c r="M12" s="1470"/>
      <c r="N12" s="1470"/>
      <c r="O12" s="1470"/>
      <c r="P12" s="1470"/>
      <c r="Q12" s="246"/>
      <c r="R12" s="61"/>
      <c r="S12" s="61"/>
      <c r="X12" s="252"/>
    </row>
    <row r="13" spans="1:25" ht="27" x14ac:dyDescent="0.25">
      <c r="F13" s="11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X13" s="252"/>
    </row>
    <row r="14" spans="1:25" ht="27" x14ac:dyDescent="0.25">
      <c r="F14" s="11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X14" s="252"/>
    </row>
    <row r="15" spans="1:25" ht="24" x14ac:dyDescent="0.4">
      <c r="A15" s="44" t="s">
        <v>11</v>
      </c>
      <c r="B15" s="53"/>
      <c r="C15" s="53"/>
      <c r="F15" s="11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X15" s="252"/>
    </row>
    <row r="16" spans="1:25" ht="24" x14ac:dyDescent="0.4">
      <c r="A16" s="53"/>
      <c r="F16" s="11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X16" s="252"/>
    </row>
    <row r="17" spans="1:17" ht="22.5" x14ac:dyDescent="0.3">
      <c r="A17" s="193" t="s">
        <v>186</v>
      </c>
    </row>
    <row r="19" spans="1:17" ht="22.5" x14ac:dyDescent="0.3">
      <c r="A19" s="193"/>
    </row>
    <row r="20" spans="1:17" ht="26.25" x14ac:dyDescent="0.25">
      <c r="B20" s="1591" t="s">
        <v>64</v>
      </c>
      <c r="C20" s="1592"/>
      <c r="D20" s="1592"/>
      <c r="E20" s="1672"/>
      <c r="F20" s="1593"/>
      <c r="G20" s="1589" t="s">
        <v>15</v>
      </c>
      <c r="H20" s="1589"/>
      <c r="I20" s="1589"/>
      <c r="J20" s="1589"/>
      <c r="K20" s="1589"/>
      <c r="L20" s="1589"/>
      <c r="M20" s="1589"/>
      <c r="N20" s="1589"/>
      <c r="O20" s="1589"/>
      <c r="P20" s="1589"/>
      <c r="Q20" s="1590"/>
    </row>
    <row r="21" spans="1:17" ht="32.25" x14ac:dyDescent="0.5">
      <c r="A21" s="513" t="s">
        <v>191</v>
      </c>
      <c r="B21" s="1315"/>
      <c r="C21" s="1316">
        <v>0</v>
      </c>
      <c r="D21" s="1317" t="s">
        <v>17</v>
      </c>
      <c r="E21" s="1673" t="s">
        <v>17</v>
      </c>
      <c r="F21" s="1318" t="s">
        <v>17</v>
      </c>
      <c r="G21" s="1307" t="s">
        <v>17</v>
      </c>
      <c r="H21" s="594" t="s">
        <v>17</v>
      </c>
      <c r="I21" s="594" t="s">
        <v>17</v>
      </c>
      <c r="J21" s="1295">
        <v>0.38541666666666669</v>
      </c>
      <c r="K21" s="594" t="s">
        <v>17</v>
      </c>
      <c r="L21" s="1295">
        <v>0.62847222222222221</v>
      </c>
      <c r="M21" s="594" t="s">
        <v>17</v>
      </c>
      <c r="N21" s="594" t="s">
        <v>17</v>
      </c>
      <c r="O21" s="594" t="s">
        <v>17</v>
      </c>
      <c r="P21" s="1295">
        <v>0.82986111111111116</v>
      </c>
      <c r="Q21" s="595" t="s">
        <v>17</v>
      </c>
    </row>
    <row r="22" spans="1:17" ht="32.25" x14ac:dyDescent="0.5">
      <c r="A22" s="514" t="s">
        <v>192</v>
      </c>
      <c r="B22" s="1305">
        <f>SUM(J22-J21)</f>
        <v>1.388888888888884E-3</v>
      </c>
      <c r="C22" s="1298">
        <v>1.41</v>
      </c>
      <c r="D22" s="266" t="s">
        <v>17</v>
      </c>
      <c r="E22" s="1674" t="s">
        <v>17</v>
      </c>
      <c r="F22" s="1299" t="s">
        <v>17</v>
      </c>
      <c r="G22" s="1308" t="s">
        <v>17</v>
      </c>
      <c r="H22" s="596" t="s">
        <v>17</v>
      </c>
      <c r="I22" s="596" t="s">
        <v>17</v>
      </c>
      <c r="J22" s="1296">
        <v>0.38680555555555557</v>
      </c>
      <c r="K22" s="596" t="s">
        <v>17</v>
      </c>
      <c r="L22" s="1296">
        <v>0.62986111111111109</v>
      </c>
      <c r="M22" s="596" t="s">
        <v>17</v>
      </c>
      <c r="N22" s="596" t="s">
        <v>17</v>
      </c>
      <c r="O22" s="596" t="s">
        <v>17</v>
      </c>
      <c r="P22" s="1296">
        <v>0.83125000000000004</v>
      </c>
      <c r="Q22" s="598" t="s">
        <v>17</v>
      </c>
    </row>
    <row r="23" spans="1:17" ht="32.25" x14ac:dyDescent="0.5">
      <c r="A23" s="514" t="s">
        <v>193</v>
      </c>
      <c r="B23" s="1305">
        <f t="shared" ref="B23:B53" si="0">SUM(J23-J22)</f>
        <v>1.388888888888884E-3</v>
      </c>
      <c r="C23" s="1298">
        <v>2.48</v>
      </c>
      <c r="D23" s="266" t="s">
        <v>17</v>
      </c>
      <c r="E23" s="1674" t="s">
        <v>17</v>
      </c>
      <c r="F23" s="1299" t="s">
        <v>17</v>
      </c>
      <c r="G23" s="1308" t="s">
        <v>17</v>
      </c>
      <c r="H23" s="596" t="s">
        <v>17</v>
      </c>
      <c r="I23" s="596" t="s">
        <v>17</v>
      </c>
      <c r="J23" s="1296">
        <v>0.38819444444444445</v>
      </c>
      <c r="K23" s="596" t="s">
        <v>17</v>
      </c>
      <c r="L23" s="1296">
        <v>0.63124999999999998</v>
      </c>
      <c r="M23" s="596" t="s">
        <v>17</v>
      </c>
      <c r="N23" s="596" t="s">
        <v>17</v>
      </c>
      <c r="O23" s="596" t="s">
        <v>17</v>
      </c>
      <c r="P23" s="1296">
        <v>0.83263888888888893</v>
      </c>
      <c r="Q23" s="598" t="s">
        <v>17</v>
      </c>
    </row>
    <row r="24" spans="1:17" ht="32.25" x14ac:dyDescent="0.5">
      <c r="A24" s="514" t="s">
        <v>194</v>
      </c>
      <c r="B24" s="1305">
        <f t="shared" si="0"/>
        <v>2.0833333333333259E-3</v>
      </c>
      <c r="C24" s="1298">
        <v>3.71</v>
      </c>
      <c r="D24" s="266" t="s">
        <v>17</v>
      </c>
      <c r="E24" s="1674" t="s">
        <v>17</v>
      </c>
      <c r="F24" s="1299" t="s">
        <v>17</v>
      </c>
      <c r="G24" s="1308" t="s">
        <v>17</v>
      </c>
      <c r="H24" s="596" t="s">
        <v>17</v>
      </c>
      <c r="I24" s="596" t="s">
        <v>17</v>
      </c>
      <c r="J24" s="1296">
        <v>0.39027777777777778</v>
      </c>
      <c r="K24" s="596" t="s">
        <v>17</v>
      </c>
      <c r="L24" s="1296">
        <v>0.6333333333333333</v>
      </c>
      <c r="M24" s="596" t="s">
        <v>17</v>
      </c>
      <c r="N24" s="596" t="s">
        <v>17</v>
      </c>
      <c r="O24" s="596" t="s">
        <v>17</v>
      </c>
      <c r="P24" s="1296">
        <v>0.83472222222222225</v>
      </c>
      <c r="Q24" s="598" t="s">
        <v>17</v>
      </c>
    </row>
    <row r="25" spans="1:17" ht="32.25" x14ac:dyDescent="0.5">
      <c r="A25" s="514" t="s">
        <v>195</v>
      </c>
      <c r="B25" s="1305">
        <f t="shared" si="0"/>
        <v>6.9444444444444198E-4</v>
      </c>
      <c r="C25" s="1298">
        <v>0.55900000000000005</v>
      </c>
      <c r="D25" s="266" t="s">
        <v>17</v>
      </c>
      <c r="E25" s="1674" t="s">
        <v>17</v>
      </c>
      <c r="F25" s="1299" t="s">
        <v>17</v>
      </c>
      <c r="G25" s="1308" t="s">
        <v>17</v>
      </c>
      <c r="H25" s="596" t="s">
        <v>17</v>
      </c>
      <c r="I25" s="596" t="s">
        <v>17</v>
      </c>
      <c r="J25" s="1296">
        <v>0.39097222222222222</v>
      </c>
      <c r="K25" s="596" t="s">
        <v>17</v>
      </c>
      <c r="L25" s="1296">
        <v>0.63402777777777775</v>
      </c>
      <c r="M25" s="596" t="s">
        <v>17</v>
      </c>
      <c r="N25" s="596" t="s">
        <v>17</v>
      </c>
      <c r="O25" s="596" t="s">
        <v>17</v>
      </c>
      <c r="P25" s="1296">
        <v>0.8354166666666667</v>
      </c>
      <c r="Q25" s="598" t="s">
        <v>17</v>
      </c>
    </row>
    <row r="26" spans="1:17" ht="32.25" x14ac:dyDescent="0.5">
      <c r="A26" s="514" t="s">
        <v>196</v>
      </c>
      <c r="B26" s="1305">
        <f t="shared" si="0"/>
        <v>3.4722222222222099E-3</v>
      </c>
      <c r="C26" s="1298">
        <v>2.23</v>
      </c>
      <c r="D26" s="267">
        <v>0</v>
      </c>
      <c r="E26" s="1675">
        <v>0</v>
      </c>
      <c r="F26" s="1299" t="s">
        <v>17</v>
      </c>
      <c r="G26" s="1308" t="s">
        <v>17</v>
      </c>
      <c r="H26" s="1296">
        <v>0.28472222222222221</v>
      </c>
      <c r="I26" s="1296">
        <v>0.34722222222222221</v>
      </c>
      <c r="J26" s="1296">
        <v>0.39444444444444443</v>
      </c>
      <c r="K26" s="1296">
        <v>0.59027777777777779</v>
      </c>
      <c r="L26" s="1296">
        <v>0.63749999999999996</v>
      </c>
      <c r="M26" s="1296">
        <v>0.66666666666666663</v>
      </c>
      <c r="N26" s="1296">
        <v>0.69444444444444442</v>
      </c>
      <c r="O26" s="1296">
        <v>0.79166666666666663</v>
      </c>
      <c r="P26" s="1296">
        <v>0.83888888888888891</v>
      </c>
      <c r="Q26" s="1297">
        <v>0.95833333333333337</v>
      </c>
    </row>
    <row r="27" spans="1:17" ht="32.25" x14ac:dyDescent="0.5">
      <c r="A27" s="514" t="s">
        <v>197</v>
      </c>
      <c r="B27" s="1305">
        <f t="shared" si="0"/>
        <v>6.9444444444444198E-4</v>
      </c>
      <c r="C27" s="1298">
        <v>0.79500000000000004</v>
      </c>
      <c r="D27" s="267">
        <v>0.79500000000000004</v>
      </c>
      <c r="E27" s="1675">
        <v>0.79500000000000004</v>
      </c>
      <c r="F27" s="1299" t="s">
        <v>17</v>
      </c>
      <c r="G27" s="1308" t="s">
        <v>17</v>
      </c>
      <c r="H27" s="1296">
        <v>0.28541666666666665</v>
      </c>
      <c r="I27" s="1296">
        <v>0.34791666666666665</v>
      </c>
      <c r="J27" s="1296">
        <v>0.39513888888888887</v>
      </c>
      <c r="K27" s="1296">
        <v>0.59097222222222223</v>
      </c>
      <c r="L27" s="1296">
        <v>0.6381944444444444</v>
      </c>
      <c r="M27" s="1296">
        <v>0.66736111111111107</v>
      </c>
      <c r="N27" s="1296">
        <v>0.69513888888888886</v>
      </c>
      <c r="O27" s="1296">
        <v>0.79236111111111107</v>
      </c>
      <c r="P27" s="1296">
        <v>0.83958333333333335</v>
      </c>
      <c r="Q27" s="1297">
        <v>0.95902777777777781</v>
      </c>
    </row>
    <row r="28" spans="1:17" ht="32.25" x14ac:dyDescent="0.5">
      <c r="A28" s="514" t="s">
        <v>198</v>
      </c>
      <c r="B28" s="1305">
        <f t="shared" si="0"/>
        <v>6.9444444444444198E-4</v>
      </c>
      <c r="C28" s="1298">
        <v>0.70399999999999996</v>
      </c>
      <c r="D28" s="267">
        <v>0.70399999999999996</v>
      </c>
      <c r="E28" s="1675">
        <v>0.70399999999999996</v>
      </c>
      <c r="F28" s="1299" t="s">
        <v>17</v>
      </c>
      <c r="G28" s="1308" t="s">
        <v>17</v>
      </c>
      <c r="H28" s="1296">
        <v>0.28611111111111109</v>
      </c>
      <c r="I28" s="1296">
        <v>0.34861111111111109</v>
      </c>
      <c r="J28" s="1296">
        <v>0.39583333333333331</v>
      </c>
      <c r="K28" s="1296">
        <v>0.59166666666666667</v>
      </c>
      <c r="L28" s="1296">
        <v>0.63888888888888884</v>
      </c>
      <c r="M28" s="1296">
        <v>0.66805555555555551</v>
      </c>
      <c r="N28" s="1296">
        <v>0.6958333333333333</v>
      </c>
      <c r="O28" s="1296">
        <v>0.79305555555555551</v>
      </c>
      <c r="P28" s="1296">
        <v>0.84027777777777779</v>
      </c>
      <c r="Q28" s="1297">
        <v>0.95972222222222225</v>
      </c>
    </row>
    <row r="29" spans="1:17" ht="32.25" x14ac:dyDescent="0.5">
      <c r="A29" s="514" t="s">
        <v>199</v>
      </c>
      <c r="B29" s="1305">
        <f t="shared" si="0"/>
        <v>1.388888888888884E-3</v>
      </c>
      <c r="C29" s="1298">
        <v>1.1499999999999999</v>
      </c>
      <c r="D29" s="267">
        <v>1.1499999999999999</v>
      </c>
      <c r="E29" s="1675">
        <v>1.1499999999999999</v>
      </c>
      <c r="F29" s="1299" t="s">
        <v>17</v>
      </c>
      <c r="G29" s="1308" t="s">
        <v>17</v>
      </c>
      <c r="H29" s="1296">
        <v>0.28749999999999998</v>
      </c>
      <c r="I29" s="1296">
        <v>0.35</v>
      </c>
      <c r="J29" s="1296">
        <v>0.3972222222222222</v>
      </c>
      <c r="K29" s="1296">
        <v>0.59305555555555556</v>
      </c>
      <c r="L29" s="1296">
        <v>0.64027777777777772</v>
      </c>
      <c r="M29" s="1296">
        <v>0.6694444444444444</v>
      </c>
      <c r="N29" s="1296">
        <v>0.69722222222222219</v>
      </c>
      <c r="O29" s="1296">
        <v>0.7944444444444444</v>
      </c>
      <c r="P29" s="1296">
        <v>0.84166666666666667</v>
      </c>
      <c r="Q29" s="1297">
        <v>0.96111111111111114</v>
      </c>
    </row>
    <row r="30" spans="1:17" ht="32.25" x14ac:dyDescent="0.5">
      <c r="A30" s="514" t="s">
        <v>200</v>
      </c>
      <c r="B30" s="1305">
        <f t="shared" si="0"/>
        <v>6.9444444444444198E-4</v>
      </c>
      <c r="C30" s="1298">
        <v>0.45200000000000001</v>
      </c>
      <c r="D30" s="267">
        <v>0.45200000000000001</v>
      </c>
      <c r="E30" s="1675">
        <v>0.45200000000000001</v>
      </c>
      <c r="F30" s="1299" t="s">
        <v>17</v>
      </c>
      <c r="G30" s="1308" t="s">
        <v>17</v>
      </c>
      <c r="H30" s="1296">
        <v>0.28819444444444442</v>
      </c>
      <c r="I30" s="1296">
        <v>0.35069444444444442</v>
      </c>
      <c r="J30" s="1296">
        <v>0.39791666666666664</v>
      </c>
      <c r="K30" s="1296">
        <v>0.59375</v>
      </c>
      <c r="L30" s="1296">
        <v>0.64097222222222228</v>
      </c>
      <c r="M30" s="1296">
        <v>0.67013888888888884</v>
      </c>
      <c r="N30" s="1296">
        <v>0.69791666666666663</v>
      </c>
      <c r="O30" s="1296">
        <v>0.79513888888888884</v>
      </c>
      <c r="P30" s="1296">
        <v>0.84236111111111112</v>
      </c>
      <c r="Q30" s="1297">
        <v>0.96180555555555558</v>
      </c>
    </row>
    <row r="31" spans="1:17" ht="32.25" x14ac:dyDescent="0.5">
      <c r="A31" s="514" t="s">
        <v>59</v>
      </c>
      <c r="B31" s="1305">
        <f t="shared" si="0"/>
        <v>2.0833333333333814E-3</v>
      </c>
      <c r="C31" s="1298">
        <v>1.35</v>
      </c>
      <c r="D31" s="267">
        <v>1.35</v>
      </c>
      <c r="E31" s="1675">
        <v>1.35</v>
      </c>
      <c r="F31" s="1300">
        <v>0</v>
      </c>
      <c r="G31" s="1309">
        <v>0.25694444444444442</v>
      </c>
      <c r="H31" s="1296">
        <v>0.2902777777777778</v>
      </c>
      <c r="I31" s="1296">
        <v>0.3527777777777778</v>
      </c>
      <c r="J31" s="1296">
        <v>0.4</v>
      </c>
      <c r="K31" s="1296">
        <v>0.59583333333333333</v>
      </c>
      <c r="L31" s="1296">
        <v>0.6430555555555556</v>
      </c>
      <c r="M31" s="1296">
        <v>0.67222222222222228</v>
      </c>
      <c r="N31" s="1296">
        <v>0.7</v>
      </c>
      <c r="O31" s="1296">
        <v>0.79652777777777772</v>
      </c>
      <c r="P31" s="1296">
        <v>0.84375</v>
      </c>
      <c r="Q31" s="1297">
        <v>0.96250000000000002</v>
      </c>
    </row>
    <row r="32" spans="1:17" ht="32.25" x14ac:dyDescent="0.5">
      <c r="A32" s="514" t="s">
        <v>58</v>
      </c>
      <c r="B32" s="1305">
        <f t="shared" si="0"/>
        <v>6.9444444444444198E-4</v>
      </c>
      <c r="C32" s="1298">
        <v>0.501</v>
      </c>
      <c r="D32" s="267">
        <v>0.501</v>
      </c>
      <c r="E32" s="1675">
        <v>0.501</v>
      </c>
      <c r="F32" s="1300">
        <v>0.501</v>
      </c>
      <c r="G32" s="1309">
        <v>0.25763888888888886</v>
      </c>
      <c r="H32" s="1296">
        <v>0.29097222222222224</v>
      </c>
      <c r="I32" s="1296">
        <v>0.35347222222222224</v>
      </c>
      <c r="J32" s="1296">
        <v>0.40069444444444446</v>
      </c>
      <c r="K32" s="1296">
        <v>0.59652777777777777</v>
      </c>
      <c r="L32" s="1296">
        <v>0.64375000000000004</v>
      </c>
      <c r="M32" s="1296">
        <v>0.67291666666666672</v>
      </c>
      <c r="N32" s="1296">
        <v>0.7006944444444444</v>
      </c>
      <c r="O32" s="1296">
        <v>0.79722222222222228</v>
      </c>
      <c r="P32" s="1296">
        <v>0.84444444444444444</v>
      </c>
      <c r="Q32" s="1297">
        <v>0.96319444444444446</v>
      </c>
    </row>
    <row r="33" spans="1:17" ht="32.25" x14ac:dyDescent="0.5">
      <c r="A33" s="514" t="s">
        <v>28</v>
      </c>
      <c r="B33" s="1305">
        <f t="shared" si="0"/>
        <v>1.388888888888884E-3</v>
      </c>
      <c r="C33" s="1298">
        <v>0.70299999999999996</v>
      </c>
      <c r="D33" s="267">
        <v>0.70299999999999996</v>
      </c>
      <c r="E33" s="1675">
        <v>0.70299999999999996</v>
      </c>
      <c r="F33" s="1300">
        <v>0.70299999999999996</v>
      </c>
      <c r="G33" s="1310">
        <v>0.2590277777777778</v>
      </c>
      <c r="H33" s="597">
        <v>0.29236111111111113</v>
      </c>
      <c r="I33" s="597">
        <v>0.35486111111111113</v>
      </c>
      <c r="J33" s="599">
        <v>0.40208333333333335</v>
      </c>
      <c r="K33" s="597">
        <v>0.59791666666666665</v>
      </c>
      <c r="L33" s="599">
        <v>0.64513888888888893</v>
      </c>
      <c r="M33" s="597">
        <v>0.67500000000000004</v>
      </c>
      <c r="N33" s="597">
        <v>0.70277777777777772</v>
      </c>
      <c r="O33" s="597">
        <v>0.79861111111111116</v>
      </c>
      <c r="P33" s="599">
        <v>0.84583333333333333</v>
      </c>
      <c r="Q33" s="601">
        <v>0.96388888888888891</v>
      </c>
    </row>
    <row r="34" spans="1:17" ht="32.25" x14ac:dyDescent="0.5">
      <c r="A34" s="514" t="s">
        <v>29</v>
      </c>
      <c r="B34" s="1305">
        <f t="shared" si="0"/>
        <v>6.9444444444444198E-4</v>
      </c>
      <c r="C34" s="1298">
        <v>0.57799999999999996</v>
      </c>
      <c r="D34" s="267">
        <v>0.57799999999999996</v>
      </c>
      <c r="E34" s="1675">
        <v>0.57799999999999996</v>
      </c>
      <c r="F34" s="1300">
        <v>0.57799999999999996</v>
      </c>
      <c r="G34" s="1311">
        <v>0.25972222222222224</v>
      </c>
      <c r="H34" s="599">
        <v>0.29305555555555557</v>
      </c>
      <c r="I34" s="599">
        <v>0.35555555555555557</v>
      </c>
      <c r="J34" s="597">
        <v>0.40277777777777779</v>
      </c>
      <c r="K34" s="599">
        <v>0.59861111111111109</v>
      </c>
      <c r="L34" s="597">
        <v>0.64583333333333337</v>
      </c>
      <c r="M34" s="599">
        <v>0.67569444444444449</v>
      </c>
      <c r="N34" s="599">
        <v>0.70347222222222228</v>
      </c>
      <c r="O34" s="599">
        <v>0.7993055555555556</v>
      </c>
      <c r="P34" s="597">
        <v>0.84652777777777777</v>
      </c>
      <c r="Q34" s="600">
        <v>0.96527777777777779</v>
      </c>
    </row>
    <row r="35" spans="1:17" ht="32.25" x14ac:dyDescent="0.45">
      <c r="A35" s="516" t="s">
        <v>30</v>
      </c>
      <c r="B35" s="1305">
        <f t="shared" si="0"/>
        <v>6.9444444444444198E-4</v>
      </c>
      <c r="C35" s="1298">
        <v>0.35099999999999998</v>
      </c>
      <c r="D35" s="267">
        <v>0.35099999999999998</v>
      </c>
      <c r="E35" s="1675">
        <v>0.35099999999999998</v>
      </c>
      <c r="F35" s="1300">
        <v>0.35099999999999998</v>
      </c>
      <c r="G35" s="1310">
        <v>0.26041666666666669</v>
      </c>
      <c r="H35" s="597">
        <v>0.29375000000000001</v>
      </c>
      <c r="I35" s="597">
        <v>0.35625000000000001</v>
      </c>
      <c r="J35" s="599">
        <v>0.40347222222222223</v>
      </c>
      <c r="K35" s="597">
        <v>0.59930555555555554</v>
      </c>
      <c r="L35" s="599">
        <v>0.64652777777777781</v>
      </c>
      <c r="M35" s="597">
        <v>0.67638888888888893</v>
      </c>
      <c r="N35" s="597">
        <v>0.70416666666666672</v>
      </c>
      <c r="O35" s="597">
        <v>0.8</v>
      </c>
      <c r="P35" s="599">
        <v>0.84722222222222221</v>
      </c>
      <c r="Q35" s="601">
        <v>0.96527777777777779</v>
      </c>
    </row>
    <row r="36" spans="1:17" ht="32.25" x14ac:dyDescent="0.5">
      <c r="A36" s="661" t="s">
        <v>31</v>
      </c>
      <c r="B36" s="1305">
        <f t="shared" si="0"/>
        <v>6.9444444444444198E-4</v>
      </c>
      <c r="C36" s="1298">
        <v>0.33700000000000002</v>
      </c>
      <c r="D36" s="267">
        <v>0.33700000000000002</v>
      </c>
      <c r="E36" s="1675">
        <v>0.33700000000000002</v>
      </c>
      <c r="F36" s="1300">
        <v>0.33700000000000002</v>
      </c>
      <c r="G36" s="1311">
        <v>0.26111111111111113</v>
      </c>
      <c r="H36" s="599">
        <v>0.29444444444444445</v>
      </c>
      <c r="I36" s="599">
        <v>0.35694444444444445</v>
      </c>
      <c r="J36" s="597">
        <v>0.40416666666666667</v>
      </c>
      <c r="K36" s="599">
        <v>0.6</v>
      </c>
      <c r="L36" s="597">
        <v>0.64722222222222225</v>
      </c>
      <c r="M36" s="599">
        <v>0.67708333333333337</v>
      </c>
      <c r="N36" s="599">
        <v>0.70486111111111116</v>
      </c>
      <c r="O36" s="599">
        <v>0.80069444444444449</v>
      </c>
      <c r="P36" s="597">
        <v>0.84791666666666665</v>
      </c>
      <c r="Q36" s="600">
        <v>0.96597222222222223</v>
      </c>
    </row>
    <row r="37" spans="1:17" ht="32.25" x14ac:dyDescent="0.5">
      <c r="A37" s="514" t="s">
        <v>32</v>
      </c>
      <c r="B37" s="1305">
        <f t="shared" si="0"/>
        <v>6.9444444444444198E-4</v>
      </c>
      <c r="C37" s="1298">
        <v>0.25</v>
      </c>
      <c r="D37" s="267">
        <v>0.25</v>
      </c>
      <c r="E37" s="1675">
        <v>0.25</v>
      </c>
      <c r="F37" s="1300">
        <v>0.25</v>
      </c>
      <c r="G37" s="1310">
        <v>0.26180555555555557</v>
      </c>
      <c r="H37" s="597">
        <v>0.2951388888888889</v>
      </c>
      <c r="I37" s="597">
        <v>0.3576388888888889</v>
      </c>
      <c r="J37" s="599">
        <v>0.40486111111111112</v>
      </c>
      <c r="K37" s="597">
        <v>0.60069444444444442</v>
      </c>
      <c r="L37" s="599">
        <v>0.6479166666666667</v>
      </c>
      <c r="M37" s="597">
        <v>0.67777777777777781</v>
      </c>
      <c r="N37" s="597">
        <v>0.7055555555555556</v>
      </c>
      <c r="O37" s="597">
        <v>0.80138888888888893</v>
      </c>
      <c r="P37" s="599">
        <v>0.84861111111111109</v>
      </c>
      <c r="Q37" s="601">
        <v>0.96666666666666667</v>
      </c>
    </row>
    <row r="38" spans="1:17" ht="32.25" x14ac:dyDescent="0.5">
      <c r="A38" s="514" t="s">
        <v>57</v>
      </c>
      <c r="B38" s="1305">
        <f t="shared" si="0"/>
        <v>1.388888888888884E-3</v>
      </c>
      <c r="C38" s="1298">
        <v>0.41199999999999998</v>
      </c>
      <c r="D38" s="267">
        <v>0.41199999999999998</v>
      </c>
      <c r="E38" s="1675">
        <v>0.41199999999999998</v>
      </c>
      <c r="F38" s="1300">
        <v>0.41199999999999998</v>
      </c>
      <c r="G38" s="1311">
        <v>0.26250000000000001</v>
      </c>
      <c r="H38" s="599">
        <v>0.29583333333333334</v>
      </c>
      <c r="I38" s="599">
        <v>0.35902777777777778</v>
      </c>
      <c r="J38" s="597">
        <v>0.40625</v>
      </c>
      <c r="K38" s="599">
        <v>0.60138888888888886</v>
      </c>
      <c r="L38" s="597">
        <v>0.64861111111111114</v>
      </c>
      <c r="M38" s="599">
        <v>0.67847222222222225</v>
      </c>
      <c r="N38" s="599">
        <v>0.70625000000000004</v>
      </c>
      <c r="O38" s="599">
        <v>0.80208333333333337</v>
      </c>
      <c r="P38" s="597">
        <v>0.84930555555555554</v>
      </c>
      <c r="Q38" s="600">
        <v>0.96736111111111112</v>
      </c>
    </row>
    <row r="39" spans="1:17" ht="32.25" x14ac:dyDescent="0.5">
      <c r="A39" s="514" t="s">
        <v>63</v>
      </c>
      <c r="B39" s="1305">
        <f t="shared" si="0"/>
        <v>6.9444444444444198E-4</v>
      </c>
      <c r="C39" s="1298">
        <v>0.45700000000000002</v>
      </c>
      <c r="D39" s="267">
        <v>0.45700000000000002</v>
      </c>
      <c r="E39" s="1675">
        <v>0.45700000000000002</v>
      </c>
      <c r="F39" s="1300">
        <v>0.45700000000000002</v>
      </c>
      <c r="G39" s="1310">
        <v>0.26319444444444445</v>
      </c>
      <c r="H39" s="597">
        <v>0.29652777777777778</v>
      </c>
      <c r="I39" s="597">
        <v>0.35972222222222222</v>
      </c>
      <c r="J39" s="599">
        <v>0.40694444444444444</v>
      </c>
      <c r="K39" s="597">
        <v>0.60277777777777775</v>
      </c>
      <c r="L39" s="599">
        <v>0.65</v>
      </c>
      <c r="M39" s="597">
        <v>0.6791666666666667</v>
      </c>
      <c r="N39" s="597">
        <v>0.70694444444444449</v>
      </c>
      <c r="O39" s="597">
        <v>0.80277777777777781</v>
      </c>
      <c r="P39" s="599">
        <v>0.85</v>
      </c>
      <c r="Q39" s="601">
        <v>0.96805555555555556</v>
      </c>
    </row>
    <row r="40" spans="1:17" ht="32.25" x14ac:dyDescent="0.5">
      <c r="A40" s="514" t="s">
        <v>35</v>
      </c>
      <c r="B40" s="1305">
        <f t="shared" si="0"/>
        <v>6.9444444444444198E-4</v>
      </c>
      <c r="C40" s="1298">
        <v>0.30399999999999999</v>
      </c>
      <c r="D40" s="267">
        <v>0.30399999999999999</v>
      </c>
      <c r="E40" s="1675">
        <v>0.30399999999999999</v>
      </c>
      <c r="F40" s="1300">
        <v>0.30399999999999999</v>
      </c>
      <c r="G40" s="1311">
        <v>0.2638888888888889</v>
      </c>
      <c r="H40" s="599">
        <v>0.29722222222222222</v>
      </c>
      <c r="I40" s="599">
        <v>0.36041666666666666</v>
      </c>
      <c r="J40" s="597">
        <v>0.40763888888888888</v>
      </c>
      <c r="K40" s="599">
        <v>0.60347222222222219</v>
      </c>
      <c r="L40" s="597">
        <v>0.65069444444444446</v>
      </c>
      <c r="M40" s="599">
        <v>0.68055555555555558</v>
      </c>
      <c r="N40" s="599">
        <v>0.70833333333333337</v>
      </c>
      <c r="O40" s="599">
        <v>0.80347222222222225</v>
      </c>
      <c r="P40" s="597">
        <v>0.85069444444444442</v>
      </c>
      <c r="Q40" s="600">
        <v>0.96875</v>
      </c>
    </row>
    <row r="41" spans="1:17" ht="32.25" x14ac:dyDescent="0.5">
      <c r="A41" s="514" t="s">
        <v>26</v>
      </c>
      <c r="B41" s="1305">
        <f t="shared" si="0"/>
        <v>1.388888888888884E-3</v>
      </c>
      <c r="C41" s="1298">
        <v>0.38</v>
      </c>
      <c r="D41" s="267">
        <v>0.38</v>
      </c>
      <c r="E41" s="1675">
        <v>0.38</v>
      </c>
      <c r="F41" s="1300">
        <v>0.38</v>
      </c>
      <c r="G41" s="1310">
        <v>0.26458333333333334</v>
      </c>
      <c r="H41" s="597">
        <v>0.2986111111111111</v>
      </c>
      <c r="I41" s="597">
        <v>0.36180555555555555</v>
      </c>
      <c r="J41" s="599">
        <v>0.40902777777777777</v>
      </c>
      <c r="K41" s="597">
        <v>0.60416666666666663</v>
      </c>
      <c r="L41" s="599">
        <v>0.65138888888888891</v>
      </c>
      <c r="M41" s="597">
        <v>0.68125000000000002</v>
      </c>
      <c r="N41" s="597">
        <v>0.70902777777777781</v>
      </c>
      <c r="O41" s="597">
        <v>0.80486111111111114</v>
      </c>
      <c r="P41" s="599">
        <v>0.85138888888888886</v>
      </c>
      <c r="Q41" s="601">
        <v>0.96944444444444444</v>
      </c>
    </row>
    <row r="42" spans="1:17" ht="32.25" x14ac:dyDescent="0.5">
      <c r="A42" s="514" t="s">
        <v>169</v>
      </c>
      <c r="B42" s="1305">
        <f t="shared" si="0"/>
        <v>1.388888888888884E-3</v>
      </c>
      <c r="C42" s="1298">
        <v>0.89</v>
      </c>
      <c r="D42" s="267">
        <v>0.89</v>
      </c>
      <c r="E42" s="1675">
        <v>0.89</v>
      </c>
      <c r="F42" s="1300">
        <v>0.89</v>
      </c>
      <c r="G42" s="1311">
        <v>0.26597222222222222</v>
      </c>
      <c r="H42" s="599">
        <v>0.3</v>
      </c>
      <c r="I42" s="599">
        <v>0.36319444444444443</v>
      </c>
      <c r="J42" s="597">
        <v>0.41041666666666665</v>
      </c>
      <c r="K42" s="599">
        <v>0.60624999999999996</v>
      </c>
      <c r="L42" s="597">
        <v>0.65347222222222223</v>
      </c>
      <c r="M42" s="599">
        <v>0.68333333333333335</v>
      </c>
      <c r="N42" s="599">
        <v>0.71111111111111114</v>
      </c>
      <c r="O42" s="599">
        <v>0.80625000000000002</v>
      </c>
      <c r="P42" s="597">
        <v>0.85277777777777775</v>
      </c>
      <c r="Q42" s="600">
        <v>0.97083333333333333</v>
      </c>
    </row>
    <row r="43" spans="1:17" ht="32.25" x14ac:dyDescent="0.5">
      <c r="A43" s="514" t="s">
        <v>181</v>
      </c>
      <c r="B43" s="1305">
        <f t="shared" si="0"/>
        <v>1.388888888888884E-3</v>
      </c>
      <c r="C43" s="1298">
        <v>0.94899999999999995</v>
      </c>
      <c r="D43" s="267">
        <v>0.94899999999999995</v>
      </c>
      <c r="E43" s="1675">
        <v>0.94899999999999995</v>
      </c>
      <c r="F43" s="1300">
        <v>0.94899999999999995</v>
      </c>
      <c r="G43" s="1310">
        <v>0.2673611111111111</v>
      </c>
      <c r="H43" s="597">
        <v>0.30138888888888887</v>
      </c>
      <c r="I43" s="597">
        <v>0.36527777777777776</v>
      </c>
      <c r="J43" s="599">
        <v>0.41180555555555554</v>
      </c>
      <c r="K43" s="597">
        <v>0.60763888888888884</v>
      </c>
      <c r="L43" s="599">
        <v>0.65486111111111112</v>
      </c>
      <c r="M43" s="597">
        <v>0.68472222222222223</v>
      </c>
      <c r="N43" s="597">
        <v>0.71250000000000002</v>
      </c>
      <c r="O43" s="597">
        <v>0.80763888888888891</v>
      </c>
      <c r="P43" s="599">
        <v>0.85416666666666663</v>
      </c>
      <c r="Q43" s="601">
        <v>0.97222222222222221</v>
      </c>
    </row>
    <row r="44" spans="1:17" ht="32.25" x14ac:dyDescent="0.5">
      <c r="A44" s="514" t="s">
        <v>180</v>
      </c>
      <c r="B44" s="1305">
        <f t="shared" si="0"/>
        <v>6.9444444444444198E-4</v>
      </c>
      <c r="C44" s="1298">
        <v>0.312</v>
      </c>
      <c r="D44" s="267">
        <v>0.312</v>
      </c>
      <c r="E44" s="1675">
        <v>0.312</v>
      </c>
      <c r="F44" s="1300">
        <v>0.312</v>
      </c>
      <c r="G44" s="1311">
        <v>0.26805555555555555</v>
      </c>
      <c r="H44" s="599">
        <v>0.30208333333333331</v>
      </c>
      <c r="I44" s="599">
        <v>0.3659722222222222</v>
      </c>
      <c r="J44" s="597">
        <v>0.41249999999999998</v>
      </c>
      <c r="K44" s="599">
        <v>0.60833333333333328</v>
      </c>
      <c r="L44" s="597">
        <v>0.65555555555555556</v>
      </c>
      <c r="M44" s="599">
        <v>0.68541666666666667</v>
      </c>
      <c r="N44" s="599">
        <v>0.71319444444444446</v>
      </c>
      <c r="O44" s="599">
        <v>0.80833333333333335</v>
      </c>
      <c r="P44" s="597">
        <v>0.85486111111111107</v>
      </c>
      <c r="Q44" s="600">
        <v>0.97291666666666665</v>
      </c>
    </row>
    <row r="45" spans="1:17" ht="32.25" x14ac:dyDescent="0.5">
      <c r="A45" s="514" t="s">
        <v>20</v>
      </c>
      <c r="B45" s="1305">
        <f t="shared" si="0"/>
        <v>6.9444444444444198E-4</v>
      </c>
      <c r="C45" s="1298">
        <v>0.28999999999999998</v>
      </c>
      <c r="D45" s="267">
        <v>0.28999999999999998</v>
      </c>
      <c r="E45" s="1675">
        <v>0.28999999999999998</v>
      </c>
      <c r="F45" s="1300">
        <v>0.28999999999999998</v>
      </c>
      <c r="G45" s="1310">
        <v>0.26874999999999999</v>
      </c>
      <c r="H45" s="597">
        <v>0.30277777777777776</v>
      </c>
      <c r="I45" s="597">
        <v>0.36666666666666664</v>
      </c>
      <c r="J45" s="599">
        <v>0.41319444444444442</v>
      </c>
      <c r="K45" s="597">
        <v>0.60902777777777772</v>
      </c>
      <c r="L45" s="599">
        <v>0.65625</v>
      </c>
      <c r="M45" s="597">
        <v>0.68611111111111112</v>
      </c>
      <c r="N45" s="597">
        <v>0.71388888888888891</v>
      </c>
      <c r="O45" s="597">
        <v>0.80902777777777779</v>
      </c>
      <c r="P45" s="599">
        <v>0.85555555555555551</v>
      </c>
      <c r="Q45" s="601">
        <v>0.97361111111111109</v>
      </c>
    </row>
    <row r="46" spans="1:17" ht="32.25" x14ac:dyDescent="0.5">
      <c r="A46" s="514" t="s">
        <v>19</v>
      </c>
      <c r="B46" s="1305">
        <f t="shared" si="0"/>
        <v>1.3888888888889395E-3</v>
      </c>
      <c r="C46" s="1298">
        <v>0.376</v>
      </c>
      <c r="D46" s="267">
        <v>0.376</v>
      </c>
      <c r="E46" s="1675">
        <v>0.376</v>
      </c>
      <c r="F46" s="1300">
        <v>0.376</v>
      </c>
      <c r="G46" s="1311">
        <v>0.26944444444444443</v>
      </c>
      <c r="H46" s="599">
        <v>0.3034722222222222</v>
      </c>
      <c r="I46" s="599">
        <v>0.36736111111111114</v>
      </c>
      <c r="J46" s="597">
        <v>0.41458333333333336</v>
      </c>
      <c r="K46" s="599">
        <v>0.60972222222222228</v>
      </c>
      <c r="L46" s="597">
        <v>0.65694444444444444</v>
      </c>
      <c r="M46" s="599">
        <v>0.68680555555555556</v>
      </c>
      <c r="N46" s="599">
        <v>0.71458333333333335</v>
      </c>
      <c r="O46" s="599">
        <v>0.81041666666666667</v>
      </c>
      <c r="P46" s="597">
        <v>0.85624999999999996</v>
      </c>
      <c r="Q46" s="600">
        <v>0.97430555555555554</v>
      </c>
    </row>
    <row r="47" spans="1:17" ht="32.25" x14ac:dyDescent="0.5">
      <c r="A47" s="514" t="s">
        <v>18</v>
      </c>
      <c r="B47" s="1305">
        <f t="shared" si="0"/>
        <v>6.9444444444444198E-4</v>
      </c>
      <c r="C47" s="1298">
        <v>0.34499999999999997</v>
      </c>
      <c r="D47" s="267">
        <v>0.34499999999999997</v>
      </c>
      <c r="E47" s="1675">
        <v>0.34499999999999997</v>
      </c>
      <c r="F47" s="1300">
        <v>0.34499999999999997</v>
      </c>
      <c r="G47" s="1310">
        <v>0.27013888888888887</v>
      </c>
      <c r="H47" s="597">
        <v>0.3034722222222222</v>
      </c>
      <c r="I47" s="597">
        <v>0.36805555555555558</v>
      </c>
      <c r="J47" s="599">
        <v>0.4152777777777778</v>
      </c>
      <c r="K47" s="597">
        <v>0.61041666666666672</v>
      </c>
      <c r="L47" s="599">
        <v>0.65833333333333333</v>
      </c>
      <c r="M47" s="597">
        <v>0.6875</v>
      </c>
      <c r="N47" s="597">
        <v>0.71527777777777779</v>
      </c>
      <c r="O47" s="597">
        <v>0.81111111111111112</v>
      </c>
      <c r="P47" s="599">
        <v>0.8569444444444444</v>
      </c>
      <c r="Q47" s="601">
        <v>0.97499999999999998</v>
      </c>
    </row>
    <row r="48" spans="1:17" ht="32.25" x14ac:dyDescent="0.5">
      <c r="A48" s="514" t="s">
        <v>16</v>
      </c>
      <c r="B48" s="1305">
        <f t="shared" si="0"/>
        <v>1.388888888888884E-3</v>
      </c>
      <c r="C48" s="1298">
        <v>0.34799999999999998</v>
      </c>
      <c r="D48" s="267">
        <v>0.34799999999999998</v>
      </c>
      <c r="E48" s="1675">
        <v>0.34799999999999998</v>
      </c>
      <c r="F48" s="1300">
        <v>0.34799999999999998</v>
      </c>
      <c r="G48" s="1311">
        <v>0.27152777777777776</v>
      </c>
      <c r="H48" s="599">
        <v>0.30486111111111114</v>
      </c>
      <c r="I48" s="599">
        <v>0.36944444444444446</v>
      </c>
      <c r="J48" s="597">
        <v>0.41666666666666669</v>
      </c>
      <c r="K48" s="599">
        <v>0.6118055555555556</v>
      </c>
      <c r="L48" s="597">
        <v>0.65972222222222221</v>
      </c>
      <c r="M48" s="599">
        <v>0.68888888888888888</v>
      </c>
      <c r="N48" s="599">
        <v>0.71666666666666667</v>
      </c>
      <c r="O48" s="599">
        <v>0.8125</v>
      </c>
      <c r="P48" s="597">
        <v>0.85833333333333328</v>
      </c>
      <c r="Q48" s="600">
        <v>0.97638888888888886</v>
      </c>
    </row>
    <row r="49" spans="1:18" ht="32.25" x14ac:dyDescent="0.5">
      <c r="A49" s="514" t="s">
        <v>200</v>
      </c>
      <c r="B49" s="1305">
        <f t="shared" si="0"/>
        <v>1.388888888888884E-3</v>
      </c>
      <c r="C49" s="1298">
        <v>1.43</v>
      </c>
      <c r="D49" s="267">
        <v>1.43</v>
      </c>
      <c r="E49" s="1675">
        <v>1.43</v>
      </c>
      <c r="F49" s="1300">
        <v>1.43</v>
      </c>
      <c r="G49" s="1310">
        <v>0.27291666666666664</v>
      </c>
      <c r="H49" s="597">
        <v>0.30694444444444446</v>
      </c>
      <c r="I49" s="597">
        <v>0.37083333333333335</v>
      </c>
      <c r="J49" s="599">
        <v>0.41805555555555557</v>
      </c>
      <c r="K49" s="597">
        <v>0.61319444444444449</v>
      </c>
      <c r="L49" s="599">
        <v>0.66111111111111109</v>
      </c>
      <c r="M49" s="597">
        <v>0.69027777777777777</v>
      </c>
      <c r="N49" s="597">
        <v>0.71805555555555556</v>
      </c>
      <c r="O49" s="597">
        <v>0.81388888888888888</v>
      </c>
      <c r="P49" s="599">
        <v>0.85972222222222228</v>
      </c>
      <c r="Q49" s="601">
        <v>0.97777777777777775</v>
      </c>
    </row>
    <row r="50" spans="1:18" ht="32.25" x14ac:dyDescent="0.5">
      <c r="A50" s="514" t="s">
        <v>199</v>
      </c>
      <c r="B50" s="1305">
        <f t="shared" si="0"/>
        <v>6.9444444444444198E-4</v>
      </c>
      <c r="C50" s="1298">
        <v>0.49</v>
      </c>
      <c r="D50" s="267">
        <v>0.49</v>
      </c>
      <c r="E50" s="1675">
        <v>0.49</v>
      </c>
      <c r="F50" s="1300">
        <v>0.49</v>
      </c>
      <c r="G50" s="1311">
        <v>0.27361111111111114</v>
      </c>
      <c r="H50" s="599">
        <v>0.30694444444444446</v>
      </c>
      <c r="I50" s="599">
        <v>0.37152777777777779</v>
      </c>
      <c r="J50" s="597">
        <v>0.41875000000000001</v>
      </c>
      <c r="K50" s="599">
        <v>0.61319444444444449</v>
      </c>
      <c r="L50" s="597">
        <v>0.66111111111111109</v>
      </c>
      <c r="M50" s="599">
        <v>0.69097222222222221</v>
      </c>
      <c r="N50" s="599">
        <v>0.71875</v>
      </c>
      <c r="O50" s="599">
        <v>0.81458333333333333</v>
      </c>
      <c r="P50" s="597">
        <v>0.86041666666666672</v>
      </c>
      <c r="Q50" s="600">
        <v>0.97847222222222219</v>
      </c>
    </row>
    <row r="51" spans="1:18" ht="32.25" x14ac:dyDescent="0.5">
      <c r="A51" s="514" t="s">
        <v>198</v>
      </c>
      <c r="B51" s="1305">
        <f t="shared" si="0"/>
        <v>6.9444444444444198E-4</v>
      </c>
      <c r="C51" s="1298">
        <v>1</v>
      </c>
      <c r="D51" s="267">
        <v>1</v>
      </c>
      <c r="E51" s="1675">
        <v>1</v>
      </c>
      <c r="F51" s="1300">
        <v>1</v>
      </c>
      <c r="G51" s="1310">
        <v>0.27500000000000002</v>
      </c>
      <c r="H51" s="597">
        <v>0.30833333333333335</v>
      </c>
      <c r="I51" s="597">
        <v>0.37222222222222223</v>
      </c>
      <c r="J51" s="599">
        <v>0.41944444444444445</v>
      </c>
      <c r="K51" s="597">
        <v>0.61458333333333337</v>
      </c>
      <c r="L51" s="599">
        <v>0.66249999999999998</v>
      </c>
      <c r="M51" s="597">
        <v>0.69236111111111109</v>
      </c>
      <c r="N51" s="597">
        <v>0.72013888888888888</v>
      </c>
      <c r="O51" s="597">
        <v>0.81527777777777777</v>
      </c>
      <c r="P51" s="599">
        <v>0.8618055555555556</v>
      </c>
      <c r="Q51" s="601">
        <v>0.97916666666666663</v>
      </c>
    </row>
    <row r="52" spans="1:18" ht="32.25" x14ac:dyDescent="0.5">
      <c r="A52" s="514" t="s">
        <v>197</v>
      </c>
      <c r="B52" s="1305">
        <f t="shared" si="0"/>
        <v>6.9444444444444198E-4</v>
      </c>
      <c r="C52" s="1298">
        <v>0.71499999999999997</v>
      </c>
      <c r="D52" s="267">
        <v>0.71499999999999997</v>
      </c>
      <c r="E52" s="1675">
        <v>0.71499999999999997</v>
      </c>
      <c r="F52" s="1300">
        <v>0.71499999999999997</v>
      </c>
      <c r="G52" s="1311">
        <v>0.27569444444444446</v>
      </c>
      <c r="H52" s="599">
        <v>0.30972222222222223</v>
      </c>
      <c r="I52" s="599">
        <v>0.37361111111111112</v>
      </c>
      <c r="J52" s="597">
        <v>0.4201388888888889</v>
      </c>
      <c r="K52" s="599">
        <v>0.61527777777777781</v>
      </c>
      <c r="L52" s="597">
        <v>0.66319444444444442</v>
      </c>
      <c r="M52" s="599">
        <v>0.69236111111111109</v>
      </c>
      <c r="N52" s="599">
        <v>0.72013888888888888</v>
      </c>
      <c r="O52" s="599">
        <v>0.81597222222222221</v>
      </c>
      <c r="P52" s="597">
        <v>0.8618055555555556</v>
      </c>
      <c r="Q52" s="600">
        <v>0.97986111111111107</v>
      </c>
    </row>
    <row r="53" spans="1:18" ht="32.25" x14ac:dyDescent="0.5">
      <c r="A53" s="514" t="s">
        <v>196</v>
      </c>
      <c r="B53" s="1305">
        <f t="shared" si="0"/>
        <v>1.388888888888884E-3</v>
      </c>
      <c r="C53" s="1298">
        <v>0.78600000000000003</v>
      </c>
      <c r="D53" s="267">
        <v>0.78600000000000003</v>
      </c>
      <c r="E53" s="1675">
        <v>0.78600000000000003</v>
      </c>
      <c r="F53" s="1300">
        <v>0.78600000000000003</v>
      </c>
      <c r="G53" s="1310">
        <v>0.27708333333333335</v>
      </c>
      <c r="H53" s="597">
        <v>0.31111111111111112</v>
      </c>
      <c r="I53" s="597">
        <v>0.375</v>
      </c>
      <c r="J53" s="599">
        <v>0.42152777777777778</v>
      </c>
      <c r="K53" s="597">
        <v>0.6166666666666667</v>
      </c>
      <c r="L53" s="599">
        <v>0.6645833333333333</v>
      </c>
      <c r="M53" s="597">
        <v>0.69374999999999998</v>
      </c>
      <c r="N53" s="597">
        <v>0.72152777777777777</v>
      </c>
      <c r="O53" s="597">
        <v>0.81736111111111109</v>
      </c>
      <c r="P53" s="599">
        <v>0.86319444444444449</v>
      </c>
      <c r="Q53" s="601">
        <v>0.98124999999999996</v>
      </c>
    </row>
    <row r="54" spans="1:18" ht="32.25" x14ac:dyDescent="0.5">
      <c r="A54" s="514" t="s">
        <v>195</v>
      </c>
      <c r="B54" s="1305">
        <f>SUM(I54-I53)</f>
        <v>2.0833333333333259E-3</v>
      </c>
      <c r="C54" s="1301"/>
      <c r="D54" s="267">
        <v>2.23</v>
      </c>
      <c r="E54" s="1675"/>
      <c r="F54" s="1300"/>
      <c r="G54" s="1312" t="s">
        <v>17</v>
      </c>
      <c r="H54" s="602" t="s">
        <v>17</v>
      </c>
      <c r="I54" s="599">
        <v>0.37708333333333333</v>
      </c>
      <c r="J54" s="602" t="s">
        <v>17</v>
      </c>
      <c r="K54" s="599">
        <v>0.61875000000000002</v>
      </c>
      <c r="L54" s="602" t="s">
        <v>17</v>
      </c>
      <c r="M54" s="602" t="s">
        <v>17</v>
      </c>
      <c r="N54" s="602" t="s">
        <v>17</v>
      </c>
      <c r="O54" s="599">
        <v>0.81944444444444442</v>
      </c>
      <c r="P54" s="602" t="s">
        <v>17</v>
      </c>
      <c r="Q54" s="603" t="s">
        <v>17</v>
      </c>
    </row>
    <row r="55" spans="1:18" ht="32.25" x14ac:dyDescent="0.5">
      <c r="A55" s="514" t="s">
        <v>194</v>
      </c>
      <c r="B55" s="1305">
        <f t="shared" ref="B55:B58" si="1">SUM(I55-I54)</f>
        <v>6.9444444444444198E-4</v>
      </c>
      <c r="C55" s="1301"/>
      <c r="D55" s="267">
        <v>0.55900000000000005</v>
      </c>
      <c r="E55" s="1675"/>
      <c r="F55" s="1300"/>
      <c r="G55" s="1312" t="s">
        <v>17</v>
      </c>
      <c r="H55" s="602" t="s">
        <v>17</v>
      </c>
      <c r="I55" s="597">
        <v>0.37777777777777777</v>
      </c>
      <c r="J55" s="602" t="s">
        <v>17</v>
      </c>
      <c r="K55" s="597">
        <v>0.61944444444444446</v>
      </c>
      <c r="L55" s="602" t="s">
        <v>17</v>
      </c>
      <c r="M55" s="602" t="s">
        <v>17</v>
      </c>
      <c r="N55" s="602" t="s">
        <v>17</v>
      </c>
      <c r="O55" s="597">
        <v>0.82013888888888886</v>
      </c>
      <c r="P55" s="602" t="s">
        <v>17</v>
      </c>
      <c r="Q55" s="603" t="s">
        <v>17</v>
      </c>
    </row>
    <row r="56" spans="1:18" ht="32.25" x14ac:dyDescent="0.5">
      <c r="A56" s="514" t="s">
        <v>193</v>
      </c>
      <c r="B56" s="1305">
        <f t="shared" si="1"/>
        <v>2.0833333333333259E-3</v>
      </c>
      <c r="C56" s="1301"/>
      <c r="D56" s="267">
        <v>3.71</v>
      </c>
      <c r="E56" s="1675"/>
      <c r="F56" s="1300"/>
      <c r="G56" s="1312" t="s">
        <v>17</v>
      </c>
      <c r="H56" s="602" t="s">
        <v>17</v>
      </c>
      <c r="I56" s="599">
        <v>0.37986111111111109</v>
      </c>
      <c r="J56" s="602" t="s">
        <v>17</v>
      </c>
      <c r="K56" s="599">
        <v>0.62152777777777779</v>
      </c>
      <c r="L56" s="602" t="s">
        <v>17</v>
      </c>
      <c r="M56" s="602" t="s">
        <v>17</v>
      </c>
      <c r="N56" s="602" t="s">
        <v>17</v>
      </c>
      <c r="O56" s="599">
        <v>0.82222222222222219</v>
      </c>
      <c r="P56" s="602" t="s">
        <v>17</v>
      </c>
      <c r="Q56" s="603" t="s">
        <v>17</v>
      </c>
    </row>
    <row r="57" spans="1:18" ht="32.25" x14ac:dyDescent="0.5">
      <c r="A57" s="514" t="s">
        <v>192</v>
      </c>
      <c r="B57" s="1305">
        <f t="shared" si="1"/>
        <v>1.388888888888884E-3</v>
      </c>
      <c r="C57" s="1301"/>
      <c r="D57" s="267">
        <v>2.48</v>
      </c>
      <c r="E57" s="1675"/>
      <c r="F57" s="1300"/>
      <c r="G57" s="1312" t="s">
        <v>17</v>
      </c>
      <c r="H57" s="602" t="s">
        <v>17</v>
      </c>
      <c r="I57" s="597">
        <v>0.38124999999999998</v>
      </c>
      <c r="J57" s="602" t="s">
        <v>17</v>
      </c>
      <c r="K57" s="597">
        <v>0.62291666666666667</v>
      </c>
      <c r="L57" s="602" t="s">
        <v>17</v>
      </c>
      <c r="M57" s="602" t="s">
        <v>17</v>
      </c>
      <c r="N57" s="602" t="s">
        <v>17</v>
      </c>
      <c r="O57" s="597">
        <v>0.82361111111111107</v>
      </c>
      <c r="P57" s="602" t="s">
        <v>17</v>
      </c>
      <c r="Q57" s="603" t="s">
        <v>17</v>
      </c>
    </row>
    <row r="58" spans="1:18" ht="32.25" x14ac:dyDescent="0.5">
      <c r="A58" s="515" t="s">
        <v>191</v>
      </c>
      <c r="B58" s="1306">
        <f t="shared" si="1"/>
        <v>2.0833333333333814E-3</v>
      </c>
      <c r="C58" s="1302"/>
      <c r="D58" s="1303">
        <v>1.41</v>
      </c>
      <c r="E58" s="1676"/>
      <c r="F58" s="1304"/>
      <c r="G58" s="1313" t="s">
        <v>17</v>
      </c>
      <c r="H58" s="604" t="s">
        <v>17</v>
      </c>
      <c r="I58" s="605">
        <v>0.38333333333333336</v>
      </c>
      <c r="J58" s="604" t="s">
        <v>17</v>
      </c>
      <c r="K58" s="605">
        <v>0.625</v>
      </c>
      <c r="L58" s="604" t="s">
        <v>17</v>
      </c>
      <c r="M58" s="604" t="s">
        <v>17</v>
      </c>
      <c r="N58" s="604" t="s">
        <v>17</v>
      </c>
      <c r="O58" s="605">
        <v>0.8256944444444444</v>
      </c>
      <c r="P58" s="604" t="s">
        <v>17</v>
      </c>
      <c r="Q58" s="606" t="s">
        <v>17</v>
      </c>
    </row>
    <row r="59" spans="1:18" ht="26.25" x14ac:dyDescent="0.25">
      <c r="A59" s="112"/>
      <c r="B59" s="353" t="s">
        <v>38</v>
      </c>
      <c r="C59" s="1314">
        <v>27</v>
      </c>
      <c r="D59" s="479">
        <v>27</v>
      </c>
      <c r="E59" s="1677">
        <v>16.600000000000001</v>
      </c>
      <c r="F59" s="480">
        <v>12</v>
      </c>
      <c r="G59" s="438">
        <f>SUM(G53-G31)</f>
        <v>2.0138888888888928E-2</v>
      </c>
      <c r="H59" s="439">
        <f>SUM(H53-H26)</f>
        <v>2.6388888888888906E-2</v>
      </c>
      <c r="I59" s="439">
        <f>SUM(I58-I26)</f>
        <v>3.6111111111111149E-2</v>
      </c>
      <c r="J59" s="439">
        <f>J53-J21</f>
        <v>3.6111111111111094E-2</v>
      </c>
      <c r="K59" s="439">
        <f>SUM(K58-K26)</f>
        <v>3.472222222222221E-2</v>
      </c>
      <c r="L59" s="439">
        <f>SUM(L53-L21)</f>
        <v>3.6111111111111094E-2</v>
      </c>
      <c r="M59" s="439">
        <f>SUM(M53-M26)</f>
        <v>2.7083333333333348E-2</v>
      </c>
      <c r="N59" s="439">
        <f>SUM(N53-N26)</f>
        <v>2.7083333333333348E-2</v>
      </c>
      <c r="O59" s="439">
        <f>SUM(O58-O26)</f>
        <v>3.4027777777777768E-2</v>
      </c>
      <c r="P59" s="439">
        <f>SUM(Q48-Q26)</f>
        <v>1.8055555555555491E-2</v>
      </c>
      <c r="Q59" s="440">
        <f>SUM(Q48-Q26)</f>
        <v>1.8055555555555491E-2</v>
      </c>
      <c r="R59" s="253"/>
    </row>
    <row r="60" spans="1:18" ht="26.25" x14ac:dyDescent="0.4">
      <c r="A60" s="112"/>
      <c r="B60" s="352"/>
      <c r="C60" s="436"/>
      <c r="D60" s="436"/>
      <c r="E60" s="1678"/>
      <c r="F60" s="436"/>
      <c r="G60" s="437"/>
      <c r="H60" s="437"/>
      <c r="I60" s="437"/>
      <c r="J60" s="437"/>
      <c r="K60" s="437"/>
      <c r="L60" s="437"/>
      <c r="M60" s="437"/>
      <c r="N60" s="437"/>
      <c r="O60" s="437"/>
      <c r="P60" s="437"/>
      <c r="Q60" s="437"/>
      <c r="R60" s="253"/>
    </row>
    <row r="61" spans="1:18" ht="26.25" x14ac:dyDescent="0.4">
      <c r="E61" s="1654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</row>
    <row r="62" spans="1:18" ht="21" x14ac:dyDescent="0.35">
      <c r="G62" s="337">
        <v>12</v>
      </c>
      <c r="H62" s="337">
        <v>16.7</v>
      </c>
      <c r="I62" s="337">
        <v>27</v>
      </c>
      <c r="J62" s="337">
        <v>27</v>
      </c>
      <c r="K62" s="337">
        <v>27</v>
      </c>
      <c r="L62" s="337">
        <v>27</v>
      </c>
      <c r="M62" s="337">
        <v>16.7</v>
      </c>
      <c r="N62" s="337">
        <v>16.7</v>
      </c>
      <c r="O62" s="337">
        <v>27</v>
      </c>
      <c r="P62" s="337">
        <v>27</v>
      </c>
      <c r="Q62" s="337">
        <v>16.7</v>
      </c>
      <c r="R62" s="421">
        <f>SUM(G62:Q62)</f>
        <v>240.79999999999995</v>
      </c>
    </row>
    <row r="70" spans="1:20" ht="18.75" x14ac:dyDescent="0.3">
      <c r="A70" s="182" t="s">
        <v>39</v>
      </c>
      <c r="B70" s="183"/>
      <c r="C70" s="183"/>
      <c r="D70" s="183"/>
      <c r="E70" s="62"/>
      <c r="F70" s="183"/>
      <c r="G70" s="183"/>
      <c r="H70" s="183"/>
      <c r="I70" s="183"/>
      <c r="J70" s="49"/>
      <c r="L70" s="49"/>
      <c r="M70" s="183"/>
      <c r="O70" s="197" t="s">
        <v>40</v>
      </c>
      <c r="R70" s="201"/>
      <c r="S70" s="201"/>
      <c r="T70" s="201"/>
    </row>
    <row r="71" spans="1:20" ht="18.75" x14ac:dyDescent="0.3">
      <c r="A71" s="30" t="s">
        <v>41</v>
      </c>
      <c r="B71" s="30"/>
      <c r="C71" s="30"/>
      <c r="D71" s="30"/>
      <c r="E71" s="62"/>
      <c r="F71" s="30"/>
      <c r="G71" s="30"/>
      <c r="H71" s="30"/>
      <c r="I71" s="30"/>
      <c r="J71" s="49"/>
      <c r="L71" s="49"/>
      <c r="M71" s="30"/>
      <c r="O71" s="198" t="s">
        <v>42</v>
      </c>
      <c r="R71" s="201"/>
      <c r="S71" s="201"/>
      <c r="T71" s="201"/>
    </row>
    <row r="72" spans="1:20" ht="18.75" x14ac:dyDescent="0.3">
      <c r="A72" s="30" t="s">
        <v>43</v>
      </c>
      <c r="B72" s="182"/>
      <c r="C72" s="182"/>
      <c r="D72" s="182"/>
      <c r="E72" s="62"/>
      <c r="F72" s="182"/>
      <c r="G72" s="182"/>
      <c r="H72" s="182"/>
      <c r="I72" s="182"/>
      <c r="J72" s="49"/>
      <c r="L72" s="49"/>
      <c r="M72" s="30"/>
      <c r="O72" s="198" t="s">
        <v>44</v>
      </c>
      <c r="R72" s="201"/>
      <c r="S72" s="201"/>
      <c r="T72" s="201"/>
    </row>
    <row r="73" spans="1:20" ht="18.75" x14ac:dyDescent="0.3">
      <c r="A73" s="30" t="s">
        <v>45</v>
      </c>
      <c r="B73" s="182"/>
      <c r="C73" s="182"/>
      <c r="D73" s="182"/>
      <c r="E73" s="62"/>
      <c r="F73" s="182"/>
      <c r="G73" s="182"/>
      <c r="H73" s="182"/>
      <c r="I73" s="182"/>
      <c r="J73" s="49"/>
      <c r="L73" s="49"/>
      <c r="M73" s="30"/>
      <c r="O73" s="199" t="s">
        <v>46</v>
      </c>
      <c r="R73" s="201"/>
      <c r="S73" s="201"/>
      <c r="T73" s="201"/>
    </row>
  </sheetData>
  <mergeCells count="5">
    <mergeCell ref="B10:L10"/>
    <mergeCell ref="A11:Q11"/>
    <mergeCell ref="A12:P12"/>
    <mergeCell ref="G20:Q20"/>
    <mergeCell ref="B20:F20"/>
  </mergeCells>
  <pageMargins left="0.7" right="0.7" top="0.75" bottom="0.75" header="0.3" footer="0.3"/>
  <pageSetup paperSize="9" scale="3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39D6-C673-4868-92F9-35727F56A517}">
  <sheetPr>
    <tabColor theme="0"/>
  </sheetPr>
  <dimension ref="A1:V61"/>
  <sheetViews>
    <sheetView zoomScale="40" zoomScaleNormal="40" workbookViewId="0">
      <selection activeCell="AP27" sqref="AP27:AP28"/>
    </sheetView>
  </sheetViews>
  <sheetFormatPr defaultRowHeight="15" x14ac:dyDescent="0.25"/>
  <cols>
    <col min="1" max="1" width="36.7109375" customWidth="1"/>
    <col min="2" max="2" width="8.42578125" customWidth="1"/>
    <col min="3" max="3" width="7.140625" customWidth="1"/>
    <col min="4" max="4" width="20.42578125" customWidth="1"/>
    <col min="5" max="5" width="13.5703125" customWidth="1"/>
    <col min="8" max="8" width="34.7109375" customWidth="1"/>
    <col min="9" max="9" width="24.5703125" customWidth="1"/>
    <col min="10" max="10" width="16.140625" customWidth="1"/>
    <col min="11" max="11" width="8.85546875" customWidth="1"/>
    <col min="12" max="12" width="8" customWidth="1"/>
    <col min="21" max="21" width="13.85546875" customWidth="1"/>
    <col min="22" max="22" width="13" customWidth="1"/>
  </cols>
  <sheetData>
    <row r="1" spans="1:22" ht="21" x14ac:dyDescent="0.35">
      <c r="A1" s="345" t="s">
        <v>0</v>
      </c>
      <c r="B1" s="345"/>
      <c r="C1" s="345"/>
      <c r="D1" s="1615"/>
      <c r="E1" s="345"/>
      <c r="F1" s="345"/>
      <c r="G1" s="345"/>
      <c r="H1" s="1618"/>
      <c r="I1" s="1614"/>
      <c r="J1" s="1614"/>
      <c r="K1" s="1614"/>
      <c r="L1" s="1614"/>
      <c r="M1" s="1614"/>
      <c r="N1" s="1614"/>
      <c r="O1" s="1614"/>
      <c r="P1" s="1614"/>
      <c r="Q1" s="1614"/>
      <c r="R1" s="1615"/>
      <c r="S1" s="126"/>
      <c r="T1" s="41"/>
      <c r="U1" s="41"/>
      <c r="V1" s="338" t="s">
        <v>1</v>
      </c>
    </row>
    <row r="2" spans="1:22" ht="21" x14ac:dyDescent="0.35">
      <c r="A2" s="345" t="s">
        <v>2</v>
      </c>
      <c r="B2" s="345"/>
      <c r="C2" s="345"/>
      <c r="D2" s="1615"/>
      <c r="E2" s="345"/>
      <c r="F2" s="345"/>
      <c r="G2" s="345"/>
      <c r="H2" s="1618"/>
      <c r="I2" s="1614"/>
      <c r="J2" s="1614"/>
      <c r="K2" s="1614"/>
      <c r="L2" s="1614"/>
      <c r="M2" s="1614"/>
      <c r="N2" s="1614"/>
      <c r="O2" s="1614"/>
      <c r="P2" s="1614"/>
      <c r="Q2" s="1614"/>
      <c r="R2" s="1615"/>
      <c r="S2" s="126"/>
      <c r="T2" s="41"/>
      <c r="U2" s="458"/>
      <c r="V2" s="458" t="s">
        <v>3</v>
      </c>
    </row>
    <row r="3" spans="1:22" ht="21" x14ac:dyDescent="0.35">
      <c r="A3" s="345" t="s">
        <v>4</v>
      </c>
      <c r="B3" s="345"/>
      <c r="C3" s="345"/>
      <c r="D3" s="1615"/>
      <c r="E3" s="345"/>
      <c r="F3" s="345"/>
      <c r="G3" s="345"/>
      <c r="H3" s="1618"/>
      <c r="I3" s="1614"/>
      <c r="J3" s="1614"/>
      <c r="K3" s="1614"/>
      <c r="L3" s="1614"/>
      <c r="M3" s="1614"/>
      <c r="N3" s="1614"/>
      <c r="O3" s="1614"/>
      <c r="P3" s="1614"/>
      <c r="Q3" s="1614"/>
      <c r="R3" s="1614"/>
      <c r="T3" s="34"/>
      <c r="U3" s="126"/>
      <c r="V3" s="34" t="s">
        <v>201</v>
      </c>
    </row>
    <row r="4" spans="1:22" ht="21" x14ac:dyDescent="0.35">
      <c r="A4" s="1615"/>
      <c r="B4" s="1615"/>
      <c r="C4" s="1615"/>
      <c r="D4" s="1615"/>
      <c r="E4" s="1615"/>
      <c r="F4" s="1615"/>
      <c r="G4" s="1615"/>
      <c r="H4" s="1615"/>
      <c r="I4" s="1614"/>
      <c r="J4" s="1614"/>
      <c r="K4" s="1614"/>
      <c r="L4" s="1614"/>
      <c r="M4" s="1614"/>
      <c r="N4" s="1614"/>
      <c r="O4" s="1614"/>
      <c r="P4" s="1614"/>
      <c r="Q4" s="1614"/>
      <c r="R4" s="1615"/>
      <c r="S4" s="126"/>
      <c r="T4" s="41"/>
      <c r="U4" s="41"/>
      <c r="V4" s="338" t="s">
        <v>6</v>
      </c>
    </row>
    <row r="5" spans="1:22" ht="21" x14ac:dyDescent="0.35">
      <c r="A5" s="1615"/>
      <c r="B5" s="1615"/>
      <c r="C5" s="1615"/>
      <c r="D5" s="1631"/>
      <c r="E5" s="1615"/>
      <c r="F5" s="1615"/>
      <c r="G5" s="1615"/>
      <c r="H5" s="1615"/>
      <c r="I5" s="1614"/>
      <c r="J5" s="1614"/>
      <c r="K5" s="1614"/>
      <c r="L5" s="1614"/>
      <c r="M5" s="1614"/>
      <c r="N5" s="1614"/>
      <c r="O5" s="1614"/>
      <c r="P5" s="1614"/>
      <c r="Q5" s="1614"/>
      <c r="R5" s="1615"/>
      <c r="S5" s="126"/>
      <c r="T5" s="41"/>
      <c r="U5" s="41"/>
      <c r="V5" s="34" t="s">
        <v>65</v>
      </c>
    </row>
    <row r="6" spans="1:22" ht="21" x14ac:dyDescent="0.35">
      <c r="A6" s="1615"/>
      <c r="B6" s="1615"/>
      <c r="C6" s="1615"/>
      <c r="D6" s="1631"/>
      <c r="E6" s="1615"/>
      <c r="F6" s="1615"/>
      <c r="G6" s="1615"/>
      <c r="H6" s="1615"/>
      <c r="I6" s="1614"/>
      <c r="J6" s="1614"/>
      <c r="K6" s="1614"/>
      <c r="L6" s="1614"/>
      <c r="M6" s="1614"/>
      <c r="N6" s="1614"/>
      <c r="O6" s="1614"/>
      <c r="P6" s="1614"/>
      <c r="Q6" s="1614"/>
      <c r="R6" s="1615"/>
      <c r="S6" s="126"/>
      <c r="T6" s="41"/>
      <c r="U6" s="41"/>
      <c r="V6" s="339" t="s">
        <v>8</v>
      </c>
    </row>
    <row r="8" spans="1:22" ht="15" customHeight="1" x14ac:dyDescent="0.25"/>
    <row r="9" spans="1:22" ht="15" customHeight="1" x14ac:dyDescent="0.25"/>
    <row r="10" spans="1:22" ht="30.75" x14ac:dyDescent="0.25">
      <c r="A10" s="507"/>
      <c r="B10" s="507"/>
      <c r="C10" s="507"/>
      <c r="D10" s="507"/>
      <c r="E10" s="507"/>
      <c r="F10" s="507"/>
      <c r="G10" s="234" t="s">
        <v>202</v>
      </c>
      <c r="H10" s="234"/>
      <c r="I10" s="234"/>
      <c r="J10" s="234"/>
      <c r="K10" s="234"/>
      <c r="L10" s="234"/>
      <c r="M10" s="507"/>
      <c r="N10" s="507"/>
      <c r="O10" s="507"/>
      <c r="P10" s="507"/>
      <c r="Q10" s="507"/>
      <c r="R10" s="507"/>
      <c r="S10" s="507"/>
      <c r="T10" s="507"/>
      <c r="U10" s="507"/>
    </row>
    <row r="11" spans="1:22" ht="15" customHeight="1" x14ac:dyDescent="0.25">
      <c r="A11" s="507"/>
      <c r="B11" s="507"/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</row>
    <row r="12" spans="1:22" ht="25.5" customHeight="1" x14ac:dyDescent="0.25">
      <c r="A12" s="507"/>
      <c r="B12" s="507"/>
      <c r="C12" s="507"/>
      <c r="D12" s="688" t="s">
        <v>203</v>
      </c>
      <c r="E12" s="688"/>
      <c r="F12" s="688"/>
      <c r="G12" s="688"/>
      <c r="H12" s="688"/>
      <c r="I12" s="688"/>
      <c r="J12" s="688"/>
      <c r="K12" s="688"/>
      <c r="L12" s="507"/>
      <c r="M12" s="507"/>
      <c r="N12" s="507"/>
      <c r="O12" s="507"/>
      <c r="P12" s="507"/>
      <c r="S12" s="507"/>
      <c r="T12" s="507"/>
      <c r="U12" s="507"/>
    </row>
    <row r="13" spans="1:22" ht="25.5" customHeight="1" x14ac:dyDescent="0.25">
      <c r="A13" s="507"/>
      <c r="B13" s="507"/>
      <c r="C13" s="507"/>
      <c r="D13" s="507"/>
      <c r="E13" s="507"/>
      <c r="F13" s="724"/>
      <c r="G13" s="688"/>
      <c r="H13" s="688"/>
      <c r="I13" s="688"/>
      <c r="J13" s="688"/>
      <c r="K13" s="688"/>
      <c r="L13" s="507"/>
      <c r="M13" s="507"/>
      <c r="N13" s="507"/>
      <c r="O13" s="507"/>
      <c r="P13" s="507"/>
      <c r="Q13" s="507"/>
      <c r="R13" s="507"/>
      <c r="S13" s="507"/>
      <c r="T13" s="507"/>
      <c r="U13" s="507"/>
    </row>
    <row r="14" spans="1:22" ht="25.5" customHeight="1" x14ac:dyDescent="0.25">
      <c r="A14" s="507"/>
      <c r="B14" s="507"/>
      <c r="C14" s="507"/>
      <c r="D14" s="507"/>
      <c r="E14" s="507"/>
      <c r="F14" s="724"/>
      <c r="G14" s="343" t="s">
        <v>12</v>
      </c>
      <c r="H14" s="343"/>
      <c r="I14" s="343"/>
      <c r="J14" s="343"/>
      <c r="K14" s="343"/>
      <c r="L14" s="507"/>
      <c r="M14" s="507"/>
      <c r="N14" s="507"/>
      <c r="O14" s="507"/>
      <c r="P14" s="507"/>
      <c r="Q14" s="507"/>
      <c r="R14" s="507"/>
      <c r="S14" s="507"/>
      <c r="T14" s="507"/>
      <c r="U14" s="507"/>
    </row>
    <row r="15" spans="1:22" ht="15" customHeight="1" x14ac:dyDescent="0.25"/>
    <row r="16" spans="1:22" ht="24" x14ac:dyDescent="0.4">
      <c r="A16" s="44" t="s">
        <v>11</v>
      </c>
      <c r="B16" s="53"/>
      <c r="C16" s="53"/>
    </row>
    <row r="17" spans="1:13" ht="24" x14ac:dyDescent="0.4">
      <c r="A17" s="53"/>
      <c r="B17" s="53"/>
      <c r="C17" s="53"/>
      <c r="D17" s="494"/>
      <c r="E17" s="495"/>
      <c r="F17" s="495"/>
      <c r="G17" s="82"/>
      <c r="H17" s="83"/>
    </row>
    <row r="18" spans="1:13" ht="18.75" customHeight="1" x14ac:dyDescent="0.3">
      <c r="A18" s="45" t="s">
        <v>13</v>
      </c>
      <c r="B18" s="45"/>
      <c r="C18" s="45"/>
    </row>
    <row r="20" spans="1:13" ht="26.25" customHeight="1" x14ac:dyDescent="0.25">
      <c r="B20" s="1549" t="s">
        <v>64</v>
      </c>
      <c r="C20" s="1550"/>
      <c r="D20" s="1565" t="s">
        <v>15</v>
      </c>
      <c r="E20" s="1665"/>
      <c r="I20" s="1475" t="s">
        <v>15</v>
      </c>
      <c r="J20" s="1477"/>
      <c r="K20" s="1550" t="s">
        <v>64</v>
      </c>
      <c r="L20" s="1553"/>
    </row>
    <row r="21" spans="1:13" ht="33.75" x14ac:dyDescent="0.5">
      <c r="A21" s="795" t="s">
        <v>16</v>
      </c>
      <c r="B21" s="906">
        <v>0</v>
      </c>
      <c r="C21" s="1371">
        <v>0</v>
      </c>
      <c r="D21" s="1376">
        <v>0.29166666666666669</v>
      </c>
      <c r="E21" s="1666">
        <v>0.47916666666666669</v>
      </c>
      <c r="H21" s="795" t="s">
        <v>98</v>
      </c>
      <c r="I21" s="1384">
        <v>0.3125</v>
      </c>
      <c r="J21" s="1385">
        <v>0.5</v>
      </c>
      <c r="K21" s="1380">
        <v>0</v>
      </c>
      <c r="L21" s="903">
        <v>0</v>
      </c>
    </row>
    <row r="22" spans="1:13" ht="33.75" x14ac:dyDescent="0.5">
      <c r="A22" s="796" t="s">
        <v>18</v>
      </c>
      <c r="B22" s="907">
        <f>SUM(D22-D21)</f>
        <v>6.9444444444444198E-4</v>
      </c>
      <c r="C22" s="1372">
        <v>0.30099999999999999</v>
      </c>
      <c r="D22" s="1377">
        <v>0.29236111111111113</v>
      </c>
      <c r="E22" s="1667">
        <v>0.47986111111111113</v>
      </c>
      <c r="H22" s="796" t="s">
        <v>90</v>
      </c>
      <c r="I22" s="1381">
        <v>0.31388888888888888</v>
      </c>
      <c r="J22" s="1386">
        <v>0.50138888888888888</v>
      </c>
      <c r="K22" s="454">
        <v>0.628</v>
      </c>
      <c r="L22" s="904">
        <f>SUM(I22-I21)</f>
        <v>1.388888888888884E-3</v>
      </c>
      <c r="M22" s="902"/>
    </row>
    <row r="23" spans="1:13" ht="33.75" x14ac:dyDescent="0.5">
      <c r="A23" s="797" t="s">
        <v>19</v>
      </c>
      <c r="B23" s="907">
        <f t="shared" ref="B23:B33" si="0">SUM(D23-D22)</f>
        <v>6.9444444444444198E-4</v>
      </c>
      <c r="C23" s="1372">
        <v>0.433</v>
      </c>
      <c r="D23" s="1378">
        <v>0.29305555555555557</v>
      </c>
      <c r="E23" s="1668">
        <v>0.48055555555555557</v>
      </c>
      <c r="H23" s="797" t="s">
        <v>183</v>
      </c>
      <c r="I23" s="1382">
        <v>0.31736111111111109</v>
      </c>
      <c r="J23" s="1387">
        <v>0.50486111111111109</v>
      </c>
      <c r="K23" s="454">
        <v>2.0299999999999998</v>
      </c>
      <c r="L23" s="904">
        <f t="shared" ref="L23:L36" si="1">SUM(I23-I22)</f>
        <v>3.4722222222222099E-3</v>
      </c>
    </row>
    <row r="24" spans="1:13" ht="33.75" x14ac:dyDescent="0.5">
      <c r="A24" s="796" t="s">
        <v>20</v>
      </c>
      <c r="B24" s="907">
        <f t="shared" si="0"/>
        <v>1.388888888888884E-3</v>
      </c>
      <c r="C24" s="1372">
        <v>0.432</v>
      </c>
      <c r="D24" s="1377">
        <v>0.29444444444444445</v>
      </c>
      <c r="E24" s="1667">
        <v>0.48194444444444445</v>
      </c>
      <c r="H24" s="796" t="s">
        <v>204</v>
      </c>
      <c r="I24" s="1381">
        <v>0.31805555555555554</v>
      </c>
      <c r="J24" s="1386">
        <v>0.50555555555555554</v>
      </c>
      <c r="K24" s="454">
        <v>0.39300000000000002</v>
      </c>
      <c r="L24" s="904">
        <f t="shared" si="1"/>
        <v>6.9444444444444198E-4</v>
      </c>
    </row>
    <row r="25" spans="1:13" ht="33.75" x14ac:dyDescent="0.5">
      <c r="A25" s="797" t="s">
        <v>21</v>
      </c>
      <c r="B25" s="907">
        <f t="shared" si="0"/>
        <v>6.9444444444444198E-4</v>
      </c>
      <c r="C25" s="1372">
        <v>0.36299999999999999</v>
      </c>
      <c r="D25" s="1378">
        <v>0.2951388888888889</v>
      </c>
      <c r="E25" s="1668">
        <v>0.4826388888888889</v>
      </c>
      <c r="H25" s="797" t="s">
        <v>205</v>
      </c>
      <c r="I25" s="1382">
        <v>0.32013888888888886</v>
      </c>
      <c r="J25" s="1387">
        <v>0.50763888888888886</v>
      </c>
      <c r="K25" s="454">
        <v>1.22</v>
      </c>
      <c r="L25" s="904">
        <f t="shared" si="1"/>
        <v>2.0833333333333259E-3</v>
      </c>
    </row>
    <row r="26" spans="1:13" ht="33.75" x14ac:dyDescent="0.5">
      <c r="A26" s="796" t="s">
        <v>23</v>
      </c>
      <c r="B26" s="907">
        <f t="shared" si="0"/>
        <v>2.7777777777777679E-3</v>
      </c>
      <c r="C26" s="1372">
        <v>0.66700000000000004</v>
      </c>
      <c r="D26" s="1377">
        <v>0.29791666666666666</v>
      </c>
      <c r="E26" s="1667">
        <v>0.48541666666666666</v>
      </c>
      <c r="H26" s="796" t="s">
        <v>35</v>
      </c>
      <c r="I26" s="1381">
        <v>0.3215277777777778</v>
      </c>
      <c r="J26" s="1386">
        <v>0.50902777777777775</v>
      </c>
      <c r="K26" s="454">
        <v>0.72699999999999998</v>
      </c>
      <c r="L26" s="904">
        <f t="shared" si="1"/>
        <v>1.3888888888889395E-3</v>
      </c>
    </row>
    <row r="27" spans="1:13" ht="33.75" x14ac:dyDescent="0.5">
      <c r="A27" s="797" t="s">
        <v>24</v>
      </c>
      <c r="B27" s="907">
        <f t="shared" si="0"/>
        <v>1.388888888888884E-3</v>
      </c>
      <c r="C27" s="1372">
        <v>0.61799999999999999</v>
      </c>
      <c r="D27" s="1378">
        <v>0.29930555555555555</v>
      </c>
      <c r="E27" s="1668">
        <v>0.48680555555555555</v>
      </c>
      <c r="H27" s="797" t="s">
        <v>26</v>
      </c>
      <c r="I27" s="1382">
        <v>0.32222222222222224</v>
      </c>
      <c r="J27" s="1387">
        <v>0.50972222222222219</v>
      </c>
      <c r="K27" s="454">
        <v>0.373</v>
      </c>
      <c r="L27" s="904">
        <f t="shared" si="1"/>
        <v>6.9444444444444198E-4</v>
      </c>
    </row>
    <row r="28" spans="1:13" ht="33.75" x14ac:dyDescent="0.5">
      <c r="A28" s="796" t="s">
        <v>25</v>
      </c>
      <c r="B28" s="907">
        <f t="shared" si="0"/>
        <v>6.9444444444444198E-4</v>
      </c>
      <c r="C28" s="1372">
        <v>0.45300000000000001</v>
      </c>
      <c r="D28" s="1377">
        <v>0.3</v>
      </c>
      <c r="E28" s="1667">
        <v>0.48749999999999999</v>
      </c>
      <c r="H28" s="796" t="s">
        <v>25</v>
      </c>
      <c r="I28" s="1381">
        <v>0.32361111111111113</v>
      </c>
      <c r="J28" s="1386">
        <v>0.51111111111111107</v>
      </c>
      <c r="K28" s="454">
        <v>0.60499999999999998</v>
      </c>
      <c r="L28" s="904">
        <f t="shared" si="1"/>
        <v>1.388888888888884E-3</v>
      </c>
    </row>
    <row r="29" spans="1:13" ht="33.75" x14ac:dyDescent="0.5">
      <c r="A29" s="797" t="s">
        <v>26</v>
      </c>
      <c r="B29" s="907">
        <f t="shared" si="0"/>
        <v>1.388888888888884E-3</v>
      </c>
      <c r="C29" s="1372">
        <v>0.45200000000000001</v>
      </c>
      <c r="D29" s="1378">
        <v>0.30138888888888887</v>
      </c>
      <c r="E29" s="1668">
        <v>0.48888888888888887</v>
      </c>
      <c r="H29" s="797" t="s">
        <v>24</v>
      </c>
      <c r="I29" s="1382">
        <v>0.32430555555555557</v>
      </c>
      <c r="J29" s="1387">
        <v>0.51180555555555551</v>
      </c>
      <c r="K29" s="454">
        <v>0.35399999999999998</v>
      </c>
      <c r="L29" s="904">
        <f t="shared" si="1"/>
        <v>6.9444444444444198E-4</v>
      </c>
    </row>
    <row r="30" spans="1:13" ht="33.75" x14ac:dyDescent="0.5">
      <c r="A30" s="796" t="s">
        <v>205</v>
      </c>
      <c r="B30" s="907">
        <f t="shared" si="0"/>
        <v>1.388888888888884E-3</v>
      </c>
      <c r="C30" s="1372">
        <v>0.83499999999999996</v>
      </c>
      <c r="D30" s="1377">
        <v>0.30277777777777776</v>
      </c>
      <c r="E30" s="1667">
        <v>0.49027777777777776</v>
      </c>
      <c r="H30" s="796" t="s">
        <v>23</v>
      </c>
      <c r="I30" s="1381">
        <v>0.32500000000000001</v>
      </c>
      <c r="J30" s="1386">
        <v>0.51249999999999996</v>
      </c>
      <c r="K30" s="454">
        <v>0.36499999999999999</v>
      </c>
      <c r="L30" s="904">
        <f t="shared" si="1"/>
        <v>6.9444444444444198E-4</v>
      </c>
    </row>
    <row r="31" spans="1:13" ht="33.75" x14ac:dyDescent="0.5">
      <c r="A31" s="797" t="s">
        <v>204</v>
      </c>
      <c r="B31" s="907">
        <f t="shared" si="0"/>
        <v>2.0833333333333814E-3</v>
      </c>
      <c r="C31" s="1373">
        <v>1.56</v>
      </c>
      <c r="D31" s="1378">
        <v>0.30486111111111114</v>
      </c>
      <c r="E31" s="1668">
        <v>0.49236111111111114</v>
      </c>
      <c r="H31" s="797" t="s">
        <v>22</v>
      </c>
      <c r="I31" s="1382">
        <v>0.3263888888888889</v>
      </c>
      <c r="J31" s="1387">
        <v>0.51388888888888884</v>
      </c>
      <c r="K31" s="454">
        <v>0.73699999999999999</v>
      </c>
      <c r="L31" s="904">
        <f t="shared" si="1"/>
        <v>1.388888888888884E-3</v>
      </c>
    </row>
    <row r="32" spans="1:13" ht="33.75" x14ac:dyDescent="0.5">
      <c r="A32" s="796" t="s">
        <v>91</v>
      </c>
      <c r="B32" s="907">
        <f t="shared" si="0"/>
        <v>4.8611111111110938E-3</v>
      </c>
      <c r="C32" s="1374">
        <v>2.79</v>
      </c>
      <c r="D32" s="1377">
        <v>0.30972222222222223</v>
      </c>
      <c r="E32" s="1667">
        <v>0.49722222222222223</v>
      </c>
      <c r="H32" s="796" t="s">
        <v>36</v>
      </c>
      <c r="I32" s="1381">
        <v>0.32708333333333334</v>
      </c>
      <c r="J32" s="1386">
        <v>0.51458333333333328</v>
      </c>
      <c r="K32" s="454">
        <v>0.313</v>
      </c>
      <c r="L32" s="904">
        <f t="shared" si="1"/>
        <v>6.9444444444444198E-4</v>
      </c>
    </row>
    <row r="33" spans="1:16" ht="37.5" customHeight="1" x14ac:dyDescent="0.5">
      <c r="A33" s="798" t="s">
        <v>98</v>
      </c>
      <c r="B33" s="908">
        <f t="shared" si="0"/>
        <v>6.9444444444444198E-4</v>
      </c>
      <c r="C33" s="1375">
        <v>0.57099999999999995</v>
      </c>
      <c r="D33" s="1379">
        <v>0.31041666666666667</v>
      </c>
      <c r="E33" s="1669">
        <v>0.49791666666666667</v>
      </c>
      <c r="H33" s="797" t="s">
        <v>20</v>
      </c>
      <c r="I33" s="1382">
        <v>0.32777777777777778</v>
      </c>
      <c r="J33" s="1387">
        <v>0.51527777777777772</v>
      </c>
      <c r="K33" s="454">
        <v>0.69799999999999995</v>
      </c>
      <c r="L33" s="904">
        <f t="shared" si="1"/>
        <v>6.9444444444444198E-4</v>
      </c>
    </row>
    <row r="34" spans="1:16" ht="33.75" x14ac:dyDescent="0.5">
      <c r="A34" s="1292"/>
      <c r="B34" s="353" t="s">
        <v>38</v>
      </c>
      <c r="C34" s="1368">
        <v>9.6</v>
      </c>
      <c r="D34" s="277">
        <f>SUM(D33-D21)</f>
        <v>1.8749999999999989E-2</v>
      </c>
      <c r="E34" s="1663">
        <f>SUM(E33-E21)</f>
        <v>1.8749999999999989E-2</v>
      </c>
      <c r="H34" s="796" t="s">
        <v>19</v>
      </c>
      <c r="I34" s="1381">
        <v>0.32847222222222222</v>
      </c>
      <c r="J34" s="1386">
        <v>0.51597222222222228</v>
      </c>
      <c r="K34" s="455">
        <v>0.35599999999999998</v>
      </c>
      <c r="L34" s="904">
        <f>SUM(I34-I33)</f>
        <v>6.9444444444444198E-4</v>
      </c>
    </row>
    <row r="35" spans="1:16" ht="33.75" x14ac:dyDescent="0.5">
      <c r="E35" s="1670"/>
      <c r="H35" s="797" t="s">
        <v>18</v>
      </c>
      <c r="I35" s="1382">
        <v>0.32916666666666666</v>
      </c>
      <c r="J35" s="1387">
        <v>0.51666666666666672</v>
      </c>
      <c r="K35" s="782">
        <v>0.36199999999999999</v>
      </c>
      <c r="L35" s="904">
        <f>SUM(I35-I34)</f>
        <v>6.9444444444444198E-4</v>
      </c>
    </row>
    <row r="36" spans="1:16" ht="33.75" x14ac:dyDescent="0.5">
      <c r="E36" s="1671"/>
      <c r="H36" s="814" t="s">
        <v>16</v>
      </c>
      <c r="I36" s="1383">
        <v>0.33055555555555555</v>
      </c>
      <c r="J36" s="1388">
        <v>0.5180555555555556</v>
      </c>
      <c r="K36" s="782">
        <v>0.34499999999999997</v>
      </c>
      <c r="L36" s="905">
        <f t="shared" si="1"/>
        <v>1.388888888888884E-3</v>
      </c>
    </row>
    <row r="37" spans="1:16" ht="29.25" customHeight="1" x14ac:dyDescent="0.4">
      <c r="E37" s="1654"/>
      <c r="I37" s="277">
        <f>SUM(I36-I21)</f>
        <v>1.8055555555555547E-2</v>
      </c>
      <c r="J37" s="277">
        <f>SUM(J36-J21)</f>
        <v>1.8055555555555602E-2</v>
      </c>
      <c r="K37" s="1369">
        <v>9.6</v>
      </c>
      <c r="L37" s="1370" t="s">
        <v>38</v>
      </c>
    </row>
    <row r="38" spans="1:16" ht="26.25" x14ac:dyDescent="0.4">
      <c r="E38" s="1654"/>
      <c r="K38" s="782"/>
      <c r="L38" s="783"/>
    </row>
    <row r="39" spans="1:16" ht="26.25" x14ac:dyDescent="0.4">
      <c r="E39" s="1654"/>
      <c r="K39" s="782"/>
      <c r="L39" s="783"/>
    </row>
    <row r="40" spans="1:16" ht="26.25" x14ac:dyDescent="0.4">
      <c r="E40" s="1654"/>
      <c r="K40" s="782"/>
      <c r="L40" s="783"/>
    </row>
    <row r="41" spans="1:16" ht="26.25" x14ac:dyDescent="0.4">
      <c r="E41" s="1654"/>
      <c r="K41" s="782"/>
      <c r="L41" s="783"/>
    </row>
    <row r="42" spans="1:16" ht="26.25" x14ac:dyDescent="0.4">
      <c r="A42" s="51" t="s">
        <v>39</v>
      </c>
      <c r="B42" s="51"/>
      <c r="C42" s="51"/>
      <c r="D42" s="51"/>
      <c r="E42" s="1656"/>
      <c r="F42" s="345"/>
      <c r="G42" s="10"/>
      <c r="H42" s="126"/>
      <c r="I42" s="126"/>
      <c r="J42" s="126"/>
      <c r="K42" s="126"/>
      <c r="L42" s="126"/>
      <c r="M42" s="346" t="s">
        <v>40</v>
      </c>
      <c r="N42" s="347"/>
      <c r="O42" s="126"/>
      <c r="P42" s="126"/>
    </row>
    <row r="43" spans="1:16" ht="26.25" x14ac:dyDescent="0.4">
      <c r="A43" s="345" t="s">
        <v>41</v>
      </c>
      <c r="B43" s="345"/>
      <c r="C43" s="345"/>
      <c r="D43" s="345"/>
      <c r="E43" s="1656"/>
      <c r="F43" s="345"/>
      <c r="G43" s="10"/>
      <c r="H43" s="126"/>
      <c r="I43" s="126"/>
      <c r="J43" s="126"/>
      <c r="K43" s="126"/>
      <c r="L43" s="126"/>
      <c r="M43" s="348" t="s">
        <v>42</v>
      </c>
      <c r="N43" s="347"/>
      <c r="O43" s="126"/>
      <c r="P43" s="126"/>
    </row>
    <row r="44" spans="1:16" ht="25.5" x14ac:dyDescent="0.35">
      <c r="A44" s="345" t="s">
        <v>43</v>
      </c>
      <c r="B44" s="345"/>
      <c r="C44" s="345"/>
      <c r="D44" s="345"/>
      <c r="E44" s="223"/>
      <c r="F44" s="51"/>
      <c r="G44" s="10"/>
      <c r="H44" s="126"/>
      <c r="I44" s="126"/>
      <c r="J44" s="126"/>
      <c r="K44" s="126"/>
      <c r="L44" s="126"/>
      <c r="M44" s="348" t="s">
        <v>44</v>
      </c>
      <c r="N44" s="347"/>
      <c r="O44" s="126"/>
      <c r="P44" s="126"/>
    </row>
    <row r="45" spans="1:16" ht="25.5" x14ac:dyDescent="0.35">
      <c r="A45" s="345" t="s">
        <v>45</v>
      </c>
      <c r="B45" s="345"/>
      <c r="C45" s="345"/>
      <c r="D45" s="345"/>
      <c r="E45" s="223"/>
      <c r="F45" s="51"/>
      <c r="G45" s="10"/>
      <c r="H45" s="126"/>
      <c r="I45" s="126"/>
      <c r="J45" s="126"/>
      <c r="K45" s="126"/>
      <c r="L45" s="126"/>
      <c r="M45" s="348" t="s">
        <v>46</v>
      </c>
      <c r="N45" s="347"/>
      <c r="O45" s="126"/>
      <c r="P45" s="126"/>
    </row>
    <row r="46" spans="1:16" ht="26.25" x14ac:dyDescent="0.4">
      <c r="E46" s="1654"/>
    </row>
    <row r="47" spans="1:16" ht="26.25" x14ac:dyDescent="0.4">
      <c r="E47" s="1654"/>
    </row>
    <row r="48" spans="1:16" ht="26.25" x14ac:dyDescent="0.4">
      <c r="E48" s="1654"/>
    </row>
    <row r="49" spans="5:5" ht="26.25" x14ac:dyDescent="0.4">
      <c r="E49" s="1654"/>
    </row>
    <row r="50" spans="5:5" ht="26.25" x14ac:dyDescent="0.4">
      <c r="E50" s="1654"/>
    </row>
    <row r="51" spans="5:5" ht="26.25" x14ac:dyDescent="0.4">
      <c r="E51" s="1654"/>
    </row>
    <row r="52" spans="5:5" ht="26.25" x14ac:dyDescent="0.4">
      <c r="E52" s="1654"/>
    </row>
    <row r="53" spans="5:5" ht="26.25" x14ac:dyDescent="0.4">
      <c r="E53" s="1654"/>
    </row>
    <row r="54" spans="5:5" ht="26.25" x14ac:dyDescent="0.4">
      <c r="E54" s="1654"/>
    </row>
    <row r="55" spans="5:5" ht="26.25" x14ac:dyDescent="0.4">
      <c r="E55" s="1654"/>
    </row>
    <row r="56" spans="5:5" ht="26.25" x14ac:dyDescent="0.4">
      <c r="E56" s="1654"/>
    </row>
    <row r="57" spans="5:5" ht="26.25" x14ac:dyDescent="0.4">
      <c r="E57" s="1654"/>
    </row>
    <row r="58" spans="5:5" ht="26.25" x14ac:dyDescent="0.4">
      <c r="E58" s="1654"/>
    </row>
    <row r="59" spans="5:5" ht="26.25" x14ac:dyDescent="0.4">
      <c r="E59" s="1654"/>
    </row>
    <row r="60" spans="5:5" ht="26.25" x14ac:dyDescent="0.4">
      <c r="E60" s="1654"/>
    </row>
    <row r="61" spans="5:5" ht="26.25" x14ac:dyDescent="0.4">
      <c r="E61" s="1654"/>
    </row>
  </sheetData>
  <mergeCells count="4">
    <mergeCell ref="K20:L20"/>
    <mergeCell ref="B20:C20"/>
    <mergeCell ref="D20:E20"/>
    <mergeCell ref="I20:J20"/>
  </mergeCells>
  <pageMargins left="0.7" right="0.7" top="0.75" bottom="0.75" header="0.3" footer="0.3"/>
  <pageSetup paperSize="9" scale="2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40E8-BEA2-40D4-89A8-8F2092744A63}">
  <sheetPr>
    <tabColor theme="0"/>
    <pageSetUpPr fitToPage="1"/>
  </sheetPr>
  <dimension ref="A1:R61"/>
  <sheetViews>
    <sheetView zoomScale="40" zoomScaleNormal="40" workbookViewId="0">
      <selection activeCell="X41" sqref="X41"/>
    </sheetView>
  </sheetViews>
  <sheetFormatPr defaultRowHeight="15" x14ac:dyDescent="0.25"/>
  <cols>
    <col min="1" max="1" width="29.85546875" customWidth="1"/>
    <col min="2" max="3" width="9.42578125" customWidth="1"/>
    <col min="4" max="4" width="11.7109375" customWidth="1"/>
    <col min="5" max="5" width="13.5703125" customWidth="1"/>
    <col min="6" max="7" width="13.85546875" customWidth="1"/>
    <col min="8" max="8" width="11.140625" customWidth="1"/>
    <col min="9" max="9" width="40.7109375" customWidth="1"/>
  </cols>
  <sheetData>
    <row r="1" spans="1:18" ht="21" x14ac:dyDescent="0.35">
      <c r="A1" s="345" t="s">
        <v>0</v>
      </c>
      <c r="B1" s="345"/>
      <c r="C1" s="345"/>
      <c r="D1" s="345"/>
      <c r="E1" s="1615"/>
      <c r="F1" s="345"/>
      <c r="G1" s="345"/>
      <c r="H1" s="345"/>
      <c r="I1" s="1618"/>
      <c r="J1" s="1615"/>
      <c r="K1" s="1615"/>
      <c r="L1" s="345"/>
      <c r="M1" s="345"/>
      <c r="N1" s="1619" t="s">
        <v>1</v>
      </c>
      <c r="O1" s="1614"/>
      <c r="P1" s="1615"/>
      <c r="Q1" s="1615"/>
      <c r="R1" s="1614"/>
    </row>
    <row r="2" spans="1:18" ht="37.5" customHeight="1" x14ac:dyDescent="0.35">
      <c r="A2" s="345" t="s">
        <v>2</v>
      </c>
      <c r="B2" s="345"/>
      <c r="C2" s="345"/>
      <c r="D2" s="345"/>
      <c r="E2" s="1615"/>
      <c r="F2" s="345"/>
      <c r="G2" s="345"/>
      <c r="H2" s="345"/>
      <c r="I2" s="1618"/>
      <c r="J2" s="1615"/>
      <c r="K2" s="1615"/>
      <c r="L2" s="345"/>
      <c r="M2" s="1616" t="s">
        <v>3</v>
      </c>
      <c r="N2" s="1616"/>
      <c r="O2" s="1614"/>
      <c r="P2" s="1615"/>
      <c r="Q2" s="1615"/>
      <c r="R2" s="1614"/>
    </row>
    <row r="3" spans="1:18" ht="21" x14ac:dyDescent="0.35">
      <c r="A3" s="345" t="s">
        <v>4</v>
      </c>
      <c r="B3" s="345"/>
      <c r="C3" s="345"/>
      <c r="D3" s="345"/>
      <c r="E3" s="1615"/>
      <c r="F3" s="345"/>
      <c r="G3" s="345"/>
      <c r="H3" s="345"/>
      <c r="I3" s="1618"/>
      <c r="J3" s="1614"/>
      <c r="K3" s="1614"/>
      <c r="L3" s="1612"/>
      <c r="M3" s="1615"/>
      <c r="N3" s="1612" t="s">
        <v>201</v>
      </c>
      <c r="O3" s="1614"/>
      <c r="P3" s="1611"/>
      <c r="Q3" s="1611"/>
      <c r="R3" s="1614"/>
    </row>
    <row r="4" spans="1:18" ht="21" x14ac:dyDescent="0.35">
      <c r="A4" s="1615"/>
      <c r="B4" s="1615"/>
      <c r="C4" s="1615"/>
      <c r="D4" s="1615"/>
      <c r="E4" s="1615"/>
      <c r="F4" s="1615"/>
      <c r="G4" s="1615"/>
      <c r="H4" s="1615"/>
      <c r="I4" s="1615"/>
      <c r="J4" s="1615"/>
      <c r="K4" s="1615"/>
      <c r="L4" s="345"/>
      <c r="M4" s="345"/>
      <c r="N4" s="1619" t="s">
        <v>6</v>
      </c>
      <c r="O4" s="1614"/>
      <c r="P4" s="1615"/>
      <c r="Q4" s="1615"/>
      <c r="R4" s="1614"/>
    </row>
    <row r="5" spans="1:18" ht="21" x14ac:dyDescent="0.35">
      <c r="A5" s="1615"/>
      <c r="B5" s="1615"/>
      <c r="C5" s="1615"/>
      <c r="D5" s="1615"/>
      <c r="E5" s="1631"/>
      <c r="F5" s="1615"/>
      <c r="G5" s="1615"/>
      <c r="H5" s="1615"/>
      <c r="I5" s="1615"/>
      <c r="J5" s="1615"/>
      <c r="K5" s="1615"/>
      <c r="L5" s="345"/>
      <c r="M5" s="345"/>
      <c r="N5" s="1612" t="s">
        <v>65</v>
      </c>
      <c r="O5" s="1614"/>
      <c r="P5" s="1615"/>
      <c r="Q5" s="1615"/>
      <c r="R5" s="1614"/>
    </row>
    <row r="6" spans="1:18" ht="21" x14ac:dyDescent="0.35">
      <c r="A6" s="1615"/>
      <c r="B6" s="1615"/>
      <c r="C6" s="1615"/>
      <c r="D6" s="1615"/>
      <c r="E6" s="1631"/>
      <c r="F6" s="1615"/>
      <c r="G6" s="1615"/>
      <c r="H6" s="1615"/>
      <c r="I6" s="1615"/>
      <c r="J6" s="1615"/>
      <c r="K6" s="1615"/>
      <c r="L6" s="345"/>
      <c r="M6" s="345"/>
      <c r="N6" s="1620" t="s">
        <v>8</v>
      </c>
      <c r="O6" s="1614"/>
      <c r="P6" s="1615"/>
      <c r="Q6" s="1615"/>
      <c r="R6" s="1614"/>
    </row>
    <row r="7" spans="1:18" ht="24" x14ac:dyDescent="0.4">
      <c r="A7" s="10"/>
      <c r="B7" s="10"/>
      <c r="C7" s="10"/>
      <c r="D7" s="10"/>
      <c r="E7" s="38"/>
      <c r="F7" s="126"/>
      <c r="G7" s="126"/>
      <c r="H7" s="126"/>
      <c r="I7" s="126"/>
      <c r="J7" s="126"/>
      <c r="K7" s="126"/>
      <c r="L7" s="126"/>
      <c r="M7" s="340"/>
      <c r="N7" s="340"/>
      <c r="O7" s="341"/>
      <c r="P7" s="55"/>
      <c r="Q7" s="10"/>
    </row>
    <row r="8" spans="1:18" ht="30.75" x14ac:dyDescent="0.25">
      <c r="A8" s="10"/>
      <c r="B8" s="10"/>
      <c r="C8" s="10"/>
      <c r="D8" s="10"/>
      <c r="E8" s="286" t="s">
        <v>206</v>
      </c>
      <c r="F8" s="286"/>
      <c r="G8" s="286"/>
      <c r="H8" s="286"/>
      <c r="I8" s="286"/>
      <c r="J8" s="286"/>
      <c r="K8" s="286"/>
      <c r="L8" s="286"/>
      <c r="M8" s="286"/>
      <c r="N8" s="234"/>
      <c r="O8" s="234"/>
      <c r="P8" s="234"/>
      <c r="Q8" s="10"/>
    </row>
    <row r="9" spans="1:18" ht="25.5" x14ac:dyDescent="0.25">
      <c r="A9" s="1599" t="s">
        <v>207</v>
      </c>
      <c r="B9" s="1599"/>
      <c r="C9" s="1599"/>
      <c r="D9" s="1599"/>
      <c r="E9" s="1599"/>
      <c r="F9" s="1599"/>
      <c r="G9" s="1599"/>
      <c r="H9" s="1599"/>
      <c r="I9" s="1599"/>
      <c r="J9" s="1599"/>
      <c r="K9" s="1599"/>
      <c r="L9" s="459"/>
      <c r="M9" s="459"/>
      <c r="N9" s="212"/>
      <c r="O9" s="212"/>
      <c r="P9" s="342"/>
      <c r="Q9" s="10"/>
    </row>
    <row r="10" spans="1:18" ht="25.5" x14ac:dyDescent="0.25">
      <c r="A10" s="10"/>
      <c r="B10" s="10"/>
      <c r="C10" s="10"/>
      <c r="D10" s="10"/>
      <c r="E10" s="460" t="s">
        <v>12</v>
      </c>
      <c r="F10" s="460"/>
      <c r="G10" s="460"/>
      <c r="H10" s="460"/>
      <c r="I10" s="460"/>
      <c r="J10" s="460"/>
      <c r="K10" s="460"/>
      <c r="L10" s="460"/>
      <c r="M10" s="460"/>
      <c r="N10" s="460"/>
      <c r="O10" s="343"/>
      <c r="P10" s="343"/>
      <c r="Q10" s="10"/>
    </row>
    <row r="11" spans="1:18" ht="18.75" x14ac:dyDescent="0.3">
      <c r="A11" s="10"/>
      <c r="B11" s="10"/>
      <c r="C11" s="10"/>
      <c r="D11" s="10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0"/>
    </row>
    <row r="12" spans="1:18" ht="18.75" x14ac:dyDescent="0.3">
      <c r="A12" s="10"/>
      <c r="B12" s="10"/>
      <c r="C12" s="10"/>
      <c r="D12" s="10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0"/>
    </row>
    <row r="13" spans="1:18" ht="22.5" x14ac:dyDescent="0.3">
      <c r="A13" s="44" t="s">
        <v>208</v>
      </c>
      <c r="B13" s="44"/>
      <c r="C13" s="44"/>
      <c r="D13" s="44"/>
      <c r="J13" s="126"/>
      <c r="K13" s="126"/>
      <c r="L13" s="126"/>
      <c r="M13" s="340"/>
      <c r="N13" s="54"/>
      <c r="O13" s="54"/>
      <c r="P13" s="54"/>
      <c r="Q13" s="10"/>
    </row>
    <row r="14" spans="1:18" ht="25.5" x14ac:dyDescent="0.35">
      <c r="A14" s="344" t="s">
        <v>13</v>
      </c>
      <c r="B14" s="344"/>
      <c r="C14" s="344"/>
      <c r="D14" s="344"/>
      <c r="F14" s="9"/>
      <c r="G14" s="9"/>
      <c r="H14" s="9"/>
      <c r="I14" s="9"/>
      <c r="J14" s="9"/>
      <c r="K14" s="9"/>
      <c r="L14" s="10"/>
      <c r="M14" s="10"/>
      <c r="N14" s="10"/>
      <c r="O14" s="10"/>
      <c r="P14" s="10"/>
      <c r="Q14" s="10"/>
    </row>
    <row r="15" spans="1:18" ht="15.75" x14ac:dyDescent="0.25">
      <c r="A15" s="10"/>
      <c r="B15" s="10"/>
      <c r="C15" s="10"/>
      <c r="D15" s="10"/>
      <c r="E15" s="9"/>
      <c r="F15" s="9"/>
      <c r="G15" s="9"/>
      <c r="H15" s="9"/>
      <c r="I15" s="25"/>
      <c r="J15" s="25"/>
      <c r="K15" s="9"/>
      <c r="L15" s="10"/>
      <c r="M15" s="10"/>
      <c r="N15" s="10"/>
      <c r="O15" s="10"/>
      <c r="P15" s="10"/>
      <c r="Q15" s="10"/>
    </row>
    <row r="16" spans="1:18" ht="24" x14ac:dyDescent="0.25">
      <c r="A16" s="1598" t="s">
        <v>209</v>
      </c>
      <c r="B16" s="1598"/>
      <c r="C16" s="1598"/>
      <c r="D16" s="1598"/>
      <c r="E16" s="1598"/>
      <c r="F16" s="1598"/>
      <c r="G16" s="1598"/>
      <c r="H16" s="1598"/>
      <c r="I16" s="1598"/>
      <c r="J16" s="1598"/>
      <c r="K16" s="1598"/>
      <c r="L16" s="10"/>
      <c r="M16" s="10"/>
      <c r="N16" s="10"/>
      <c r="O16" s="10"/>
      <c r="P16" s="10"/>
      <c r="Q16" s="10"/>
    </row>
    <row r="18" spans="1:6" ht="26.25" customHeight="1" x14ac:dyDescent="0.4">
      <c r="A18" s="687" t="s">
        <v>142</v>
      </c>
      <c r="B18" s="1596" t="s">
        <v>64</v>
      </c>
      <c r="C18" s="1597"/>
      <c r="D18" s="1594" t="s">
        <v>15</v>
      </c>
      <c r="E18" s="1594"/>
      <c r="F18" s="1595"/>
    </row>
    <row r="19" spans="1:6" ht="26.25" x14ac:dyDescent="0.4">
      <c r="A19" s="712" t="s">
        <v>171</v>
      </c>
      <c r="B19" s="1289">
        <v>0</v>
      </c>
      <c r="C19" s="918">
        <v>0</v>
      </c>
      <c r="D19" s="914">
        <v>0.3125</v>
      </c>
      <c r="E19" s="898">
        <v>0.35416666666666669</v>
      </c>
      <c r="F19" s="1467">
        <v>0.5625</v>
      </c>
    </row>
    <row r="20" spans="1:6" ht="26.25" x14ac:dyDescent="0.4">
      <c r="A20" s="713" t="s">
        <v>58</v>
      </c>
      <c r="B20" s="1290">
        <v>0.41199999999999998</v>
      </c>
      <c r="C20" s="1287">
        <f>SUM(D20-D19)</f>
        <v>1.388888888888884E-3</v>
      </c>
      <c r="D20" s="915">
        <v>0.31388888888888888</v>
      </c>
      <c r="E20" s="715">
        <v>0.35555555555555557</v>
      </c>
      <c r="F20" s="1468">
        <v>0.56388888888888888</v>
      </c>
    </row>
    <row r="21" spans="1:6" ht="26.25" x14ac:dyDescent="0.4">
      <c r="A21" s="713" t="s">
        <v>59</v>
      </c>
      <c r="B21" s="1290">
        <v>0.49299999999999999</v>
      </c>
      <c r="C21" s="1287">
        <f t="shared" ref="C21:C39" si="0">SUM(D21-D20)</f>
        <v>6.9444444444444198E-4</v>
      </c>
      <c r="D21" s="916">
        <v>0.31458333333333333</v>
      </c>
      <c r="E21" s="715">
        <v>0.35625000000000001</v>
      </c>
      <c r="F21" s="1468">
        <v>0.56458333333333333</v>
      </c>
    </row>
    <row r="22" spans="1:6" ht="26.25" x14ac:dyDescent="0.4">
      <c r="A22" s="713" t="s">
        <v>60</v>
      </c>
      <c r="B22" s="1290">
        <v>0.61299999999999999</v>
      </c>
      <c r="C22" s="1287">
        <f t="shared" si="0"/>
        <v>1.388888888888884E-3</v>
      </c>
      <c r="D22" s="915">
        <v>0.31597222222222221</v>
      </c>
      <c r="E22" s="715">
        <v>0.3576388888888889</v>
      </c>
      <c r="F22" s="1468">
        <v>0.56597222222222221</v>
      </c>
    </row>
    <row r="23" spans="1:6" ht="26.25" x14ac:dyDescent="0.4">
      <c r="A23" s="713" t="s">
        <v>61</v>
      </c>
      <c r="B23" s="1290">
        <v>0.38800000000000001</v>
      </c>
      <c r="C23" s="1287">
        <f t="shared" si="0"/>
        <v>6.9444444444444198E-4</v>
      </c>
      <c r="D23" s="916">
        <v>0.31666666666666665</v>
      </c>
      <c r="E23" s="715">
        <v>0.35833333333333334</v>
      </c>
      <c r="F23" s="1468">
        <v>0.56666666666666665</v>
      </c>
    </row>
    <row r="24" spans="1:6" ht="26.25" x14ac:dyDescent="0.4">
      <c r="A24" s="713" t="s">
        <v>62</v>
      </c>
      <c r="B24" s="1290">
        <v>0.39900000000000002</v>
      </c>
      <c r="C24" s="1287">
        <f t="shared" si="0"/>
        <v>1.388888888888884E-3</v>
      </c>
      <c r="D24" s="915">
        <v>0.31805555555555554</v>
      </c>
      <c r="E24" s="715">
        <v>0.35972222222222222</v>
      </c>
      <c r="F24" s="1468">
        <v>0.56805555555555554</v>
      </c>
    </row>
    <row r="25" spans="1:6" ht="26.25" x14ac:dyDescent="0.4">
      <c r="A25" s="713" t="s">
        <v>35</v>
      </c>
      <c r="B25" s="1290">
        <v>0.23699999999999999</v>
      </c>
      <c r="C25" s="1287">
        <f t="shared" si="0"/>
        <v>0</v>
      </c>
      <c r="D25" s="916">
        <v>0.31805555555555554</v>
      </c>
      <c r="E25" s="715">
        <v>0.35972222222222222</v>
      </c>
      <c r="F25" s="1468">
        <v>0.56805555555555554</v>
      </c>
    </row>
    <row r="26" spans="1:6" ht="26.25" x14ac:dyDescent="0.4">
      <c r="A26" s="713" t="s">
        <v>26</v>
      </c>
      <c r="B26" s="1290">
        <v>0.373</v>
      </c>
      <c r="C26" s="1287">
        <f t="shared" si="0"/>
        <v>6.9444444444444198E-4</v>
      </c>
      <c r="D26" s="915">
        <v>0.31874999999999998</v>
      </c>
      <c r="E26" s="715">
        <v>0.36041666666666666</v>
      </c>
      <c r="F26" s="1468">
        <v>0.56874999999999998</v>
      </c>
    </row>
    <row r="27" spans="1:6" ht="26.25" x14ac:dyDescent="0.4">
      <c r="A27" s="713" t="s">
        <v>51</v>
      </c>
      <c r="B27" s="1290">
        <v>0.51</v>
      </c>
      <c r="C27" s="1287">
        <f t="shared" si="0"/>
        <v>1.388888888888884E-3</v>
      </c>
      <c r="D27" s="916">
        <v>0.32013888888888886</v>
      </c>
      <c r="E27" s="715">
        <v>0.36180555555555555</v>
      </c>
      <c r="F27" s="1468">
        <v>0.57013888888888886</v>
      </c>
    </row>
    <row r="28" spans="1:6" ht="26.25" x14ac:dyDescent="0.4">
      <c r="A28" s="713" t="s">
        <v>52</v>
      </c>
      <c r="B28" s="1290">
        <v>0.47799999999999998</v>
      </c>
      <c r="C28" s="1287">
        <f t="shared" si="0"/>
        <v>6.9444444444449749E-4</v>
      </c>
      <c r="D28" s="915">
        <v>0.32083333333333336</v>
      </c>
      <c r="E28" s="715">
        <v>0.36249999999999999</v>
      </c>
      <c r="F28" s="1468">
        <v>0.5708333333333333</v>
      </c>
    </row>
    <row r="29" spans="1:6" ht="26.25" x14ac:dyDescent="0.4">
      <c r="A29" s="713" t="s">
        <v>53</v>
      </c>
      <c r="B29" s="1290">
        <v>0.44</v>
      </c>
      <c r="C29" s="1287">
        <f t="shared" si="0"/>
        <v>6.9444444444444198E-4</v>
      </c>
      <c r="D29" s="916">
        <v>0.3215277777777778</v>
      </c>
      <c r="E29" s="715">
        <v>0.36319444444444443</v>
      </c>
      <c r="F29" s="1468">
        <v>0.57152777777777775</v>
      </c>
    </row>
    <row r="30" spans="1:6" ht="26.25" x14ac:dyDescent="0.4">
      <c r="A30" s="713" t="s">
        <v>54</v>
      </c>
      <c r="B30" s="1290">
        <v>0.48199999999999998</v>
      </c>
      <c r="C30" s="1287">
        <f t="shared" si="0"/>
        <v>1.388888888888884E-3</v>
      </c>
      <c r="D30" s="915">
        <v>0.32291666666666669</v>
      </c>
      <c r="E30" s="715">
        <v>0.36458333333333331</v>
      </c>
      <c r="F30" s="1468">
        <v>0.57291666666666663</v>
      </c>
    </row>
    <row r="31" spans="1:6" ht="31.5" customHeight="1" x14ac:dyDescent="0.4">
      <c r="A31" s="723" t="s">
        <v>55</v>
      </c>
      <c r="B31" s="1291">
        <v>0.37</v>
      </c>
      <c r="C31" s="1287">
        <f t="shared" si="0"/>
        <v>6.9444444444444198E-4</v>
      </c>
      <c r="D31" s="916">
        <v>0.32361111111111113</v>
      </c>
      <c r="E31" s="715">
        <v>0.36527777777777776</v>
      </c>
      <c r="F31" s="1468">
        <v>0.57361111111111107</v>
      </c>
    </row>
    <row r="32" spans="1:6" ht="26.25" x14ac:dyDescent="0.4">
      <c r="A32" s="713" t="s">
        <v>51</v>
      </c>
      <c r="B32" s="1290">
        <v>0.92800000000000005</v>
      </c>
      <c r="C32" s="1287">
        <f t="shared" si="0"/>
        <v>1.388888888888884E-3</v>
      </c>
      <c r="D32" s="915">
        <v>0.32500000000000001</v>
      </c>
      <c r="E32" s="715">
        <v>0.36666666666666664</v>
      </c>
      <c r="F32" s="1468">
        <v>0.57499999999999996</v>
      </c>
    </row>
    <row r="33" spans="1:15" ht="26.25" x14ac:dyDescent="0.4">
      <c r="A33" s="713" t="s">
        <v>26</v>
      </c>
      <c r="B33" s="1290">
        <v>0.58799999999999997</v>
      </c>
      <c r="C33" s="1287">
        <f t="shared" si="0"/>
        <v>6.9444444444444198E-4</v>
      </c>
      <c r="D33" s="916">
        <v>0.32569444444444445</v>
      </c>
      <c r="E33" s="715">
        <v>0.36736111111111114</v>
      </c>
      <c r="F33" s="1468">
        <v>0.5756944444444444</v>
      </c>
    </row>
    <row r="34" spans="1:15" ht="26.25" x14ac:dyDescent="0.4">
      <c r="A34" s="713" t="s">
        <v>62</v>
      </c>
      <c r="B34" s="1290">
        <v>0.54</v>
      </c>
      <c r="C34" s="1287">
        <f t="shared" si="0"/>
        <v>1.388888888888884E-3</v>
      </c>
      <c r="D34" s="915">
        <v>0.32708333333333334</v>
      </c>
      <c r="E34" s="715">
        <v>0.36875000000000002</v>
      </c>
      <c r="F34" s="1468">
        <v>0.57708333333333328</v>
      </c>
    </row>
    <row r="35" spans="1:15" ht="26.25" x14ac:dyDescent="0.4">
      <c r="A35" s="713" t="s">
        <v>61</v>
      </c>
      <c r="B35" s="1290">
        <v>0.47299999999999998</v>
      </c>
      <c r="C35" s="1287">
        <f t="shared" si="0"/>
        <v>6.9444444444444198E-4</v>
      </c>
      <c r="D35" s="916">
        <v>0.32777777777777778</v>
      </c>
      <c r="E35" s="715">
        <v>0.36944444444444446</v>
      </c>
      <c r="F35" s="1468">
        <v>0.57777777777777772</v>
      </c>
    </row>
    <row r="36" spans="1:15" ht="26.25" x14ac:dyDescent="0.4">
      <c r="A36" s="713" t="s">
        <v>60</v>
      </c>
      <c r="B36" s="1290">
        <v>0.376</v>
      </c>
      <c r="C36" s="1287">
        <f t="shared" si="0"/>
        <v>6.9444444444444198E-4</v>
      </c>
      <c r="D36" s="915">
        <v>0.32847222222222222</v>
      </c>
      <c r="E36" s="715">
        <v>0.37013888888888891</v>
      </c>
      <c r="F36" s="1468">
        <v>0.57847222222222228</v>
      </c>
    </row>
    <row r="37" spans="1:15" ht="26.25" x14ac:dyDescent="0.4">
      <c r="A37" s="713" t="s">
        <v>59</v>
      </c>
      <c r="B37" s="1290">
        <v>0.45600000000000002</v>
      </c>
      <c r="C37" s="1287">
        <f t="shared" si="0"/>
        <v>6.9444444444444198E-4</v>
      </c>
      <c r="D37" s="916">
        <v>0.32916666666666666</v>
      </c>
      <c r="E37" s="715">
        <v>0.37083333333333335</v>
      </c>
      <c r="F37" s="1468">
        <v>0.57916666666666672</v>
      </c>
    </row>
    <row r="38" spans="1:15" ht="26.25" x14ac:dyDescent="0.4">
      <c r="A38" s="713" t="s">
        <v>58</v>
      </c>
      <c r="B38" s="1290">
        <v>0.48899999999999999</v>
      </c>
      <c r="C38" s="1287">
        <f t="shared" si="0"/>
        <v>6.9444444444444198E-4</v>
      </c>
      <c r="D38" s="915">
        <v>0.3298611111111111</v>
      </c>
      <c r="E38" s="715">
        <v>0.37152777777777779</v>
      </c>
      <c r="F38" s="1468">
        <v>0.57986111111111116</v>
      </c>
    </row>
    <row r="39" spans="1:15" ht="26.25" x14ac:dyDescent="0.4">
      <c r="A39" s="714" t="s">
        <v>171</v>
      </c>
      <c r="B39" s="1294">
        <v>0.60699999999999998</v>
      </c>
      <c r="C39" s="1288">
        <f t="shared" si="0"/>
        <v>6.9444444444444198E-4</v>
      </c>
      <c r="D39" s="917">
        <v>0.33055555555555555</v>
      </c>
      <c r="E39" s="717">
        <v>0.37222222222222223</v>
      </c>
      <c r="F39" s="1469">
        <v>0.5805555555555556</v>
      </c>
    </row>
    <row r="40" spans="1:15" ht="26.25" x14ac:dyDescent="0.4">
      <c r="A40" s="1330" t="s">
        <v>38</v>
      </c>
      <c r="B40" s="1293">
        <v>9.6999999999999993</v>
      </c>
      <c r="D40" s="900">
        <f>SUM(D39-D19)</f>
        <v>1.8055555555555547E-2</v>
      </c>
      <c r="E40" s="1663">
        <f>SUM(E39-E19)</f>
        <v>1.8055555555555547E-2</v>
      </c>
      <c r="F40" s="277">
        <f>SUM(F39-F19)</f>
        <v>1.8055555555555602E-2</v>
      </c>
    </row>
    <row r="41" spans="1:15" ht="26.25" x14ac:dyDescent="0.4">
      <c r="D41" s="901">
        <v>9.6999999999999993</v>
      </c>
      <c r="E41" s="1664">
        <v>9.6999999999999993</v>
      </c>
      <c r="F41" s="703">
        <v>9.6999999999999993</v>
      </c>
    </row>
    <row r="42" spans="1:15" ht="26.25" x14ac:dyDescent="0.4">
      <c r="E42" s="1654"/>
    </row>
    <row r="43" spans="1:15" ht="26.25" x14ac:dyDescent="0.4">
      <c r="A43" s="10"/>
      <c r="B43" s="10"/>
      <c r="C43" s="10"/>
      <c r="D43" s="10"/>
      <c r="E43" s="1655"/>
      <c r="F43" s="10"/>
      <c r="G43" s="10"/>
      <c r="H43" s="10"/>
      <c r="I43" s="17"/>
      <c r="J43" s="17"/>
      <c r="K43" s="10"/>
      <c r="L43" s="10"/>
      <c r="M43" s="10"/>
      <c r="N43" s="10"/>
      <c r="O43" s="10"/>
    </row>
    <row r="44" spans="1:15" ht="26.25" x14ac:dyDescent="0.4">
      <c r="A44" s="51" t="s">
        <v>39</v>
      </c>
      <c r="B44" s="51"/>
      <c r="C44" s="51"/>
      <c r="D44" s="51"/>
      <c r="E44" s="1656"/>
      <c r="F44" s="345"/>
      <c r="G44" s="10"/>
      <c r="H44" s="126"/>
      <c r="I44" s="126"/>
      <c r="J44" s="126"/>
      <c r="K44" s="126"/>
      <c r="L44" s="346" t="s">
        <v>40</v>
      </c>
      <c r="M44" s="347"/>
      <c r="N44" s="126"/>
      <c r="O44" s="126"/>
    </row>
    <row r="45" spans="1:15" ht="26.25" x14ac:dyDescent="0.4">
      <c r="A45" s="345" t="s">
        <v>41</v>
      </c>
      <c r="B45" s="345"/>
      <c r="C45" s="345"/>
      <c r="D45" s="345"/>
      <c r="E45" s="1656"/>
      <c r="F45" s="345"/>
      <c r="G45" s="10"/>
      <c r="H45" s="126"/>
      <c r="I45" s="126"/>
      <c r="J45" s="126"/>
      <c r="K45" s="126"/>
      <c r="L45" s="348" t="s">
        <v>42</v>
      </c>
      <c r="M45" s="347"/>
      <c r="N45" s="126"/>
      <c r="O45" s="126"/>
    </row>
    <row r="46" spans="1:15" ht="25.5" x14ac:dyDescent="0.35">
      <c r="A46" s="345" t="s">
        <v>43</v>
      </c>
      <c r="B46" s="345"/>
      <c r="C46" s="345"/>
      <c r="D46" s="345"/>
      <c r="E46" s="223"/>
      <c r="F46" s="51"/>
      <c r="G46" s="10"/>
      <c r="H46" s="126"/>
      <c r="I46" s="126"/>
      <c r="J46" s="126"/>
      <c r="K46" s="126"/>
      <c r="L46" s="348" t="s">
        <v>44</v>
      </c>
      <c r="M46" s="347"/>
      <c r="N46" s="126"/>
      <c r="O46" s="126"/>
    </row>
    <row r="47" spans="1:15" ht="25.5" x14ac:dyDescent="0.35">
      <c r="A47" s="345" t="s">
        <v>45</v>
      </c>
      <c r="B47" s="345"/>
      <c r="C47" s="345"/>
      <c r="D47" s="345"/>
      <c r="E47" s="223"/>
      <c r="F47" s="51"/>
      <c r="G47" s="10"/>
      <c r="H47" s="126"/>
      <c r="I47" s="126"/>
      <c r="J47" s="126"/>
      <c r="K47" s="126"/>
      <c r="L47" s="348" t="s">
        <v>46</v>
      </c>
      <c r="M47" s="347"/>
      <c r="N47" s="126"/>
      <c r="O47" s="126"/>
    </row>
    <row r="48" spans="1:15" ht="26.25" x14ac:dyDescent="0.4">
      <c r="E48" s="1654"/>
    </row>
    <row r="49" spans="5:5" ht="26.25" x14ac:dyDescent="0.4">
      <c r="E49" s="1654"/>
    </row>
    <row r="50" spans="5:5" ht="26.25" x14ac:dyDescent="0.4">
      <c r="E50" s="1654"/>
    </row>
    <row r="51" spans="5:5" ht="26.25" x14ac:dyDescent="0.4">
      <c r="E51" s="1654"/>
    </row>
    <row r="52" spans="5:5" ht="26.25" x14ac:dyDescent="0.4">
      <c r="E52" s="1654"/>
    </row>
    <row r="53" spans="5:5" ht="26.25" x14ac:dyDescent="0.4">
      <c r="E53" s="1654"/>
    </row>
    <row r="54" spans="5:5" ht="26.25" x14ac:dyDescent="0.4">
      <c r="E54" s="1654"/>
    </row>
    <row r="55" spans="5:5" ht="26.25" x14ac:dyDescent="0.4">
      <c r="E55" s="1654"/>
    </row>
    <row r="56" spans="5:5" ht="26.25" x14ac:dyDescent="0.4">
      <c r="E56" s="1654"/>
    </row>
    <row r="57" spans="5:5" ht="26.25" x14ac:dyDescent="0.4">
      <c r="E57" s="1654"/>
    </row>
    <row r="58" spans="5:5" ht="26.25" x14ac:dyDescent="0.4">
      <c r="E58" s="1654"/>
    </row>
    <row r="59" spans="5:5" ht="26.25" x14ac:dyDescent="0.4">
      <c r="E59" s="1654"/>
    </row>
    <row r="60" spans="5:5" ht="26.25" x14ac:dyDescent="0.4">
      <c r="E60" s="1654"/>
    </row>
    <row r="61" spans="5:5" ht="26.25" x14ac:dyDescent="0.4">
      <c r="E61" s="1654"/>
    </row>
  </sheetData>
  <mergeCells count="5">
    <mergeCell ref="D18:F18"/>
    <mergeCell ref="B18:C18"/>
    <mergeCell ref="A16:K16"/>
    <mergeCell ref="A9:K9"/>
    <mergeCell ref="M2:N2"/>
  </mergeCells>
  <pageMargins left="0.7" right="0.7" top="0.75" bottom="0.75" header="0.3" footer="0.3"/>
  <pageSetup paperSize="9" scale="4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C0D0-23E9-4AD5-9DEB-2E10AB784279}">
  <sheetPr>
    <tabColor theme="0"/>
    <pageSetUpPr fitToPage="1"/>
  </sheetPr>
  <dimension ref="A1:S61"/>
  <sheetViews>
    <sheetView zoomScale="40" zoomScaleNormal="40" workbookViewId="0">
      <selection activeCell="X41" sqref="X41"/>
    </sheetView>
  </sheetViews>
  <sheetFormatPr defaultRowHeight="15" x14ac:dyDescent="0.25"/>
  <cols>
    <col min="1" max="1" width="35.42578125" bestFit="1" customWidth="1"/>
    <col min="2" max="3" width="6.7109375" customWidth="1"/>
    <col min="4" max="4" width="6.140625" customWidth="1"/>
    <col min="5" max="5" width="13.5703125" customWidth="1"/>
    <col min="6" max="6" width="12.5703125" customWidth="1"/>
    <col min="7" max="7" width="12.140625" customWidth="1"/>
    <col min="8" max="8" width="15.140625" customWidth="1"/>
    <col min="9" max="9" width="40.7109375" customWidth="1"/>
  </cols>
  <sheetData>
    <row r="1" spans="1:19" ht="21" x14ac:dyDescent="0.35">
      <c r="A1" s="345" t="s">
        <v>0</v>
      </c>
      <c r="B1" s="345"/>
      <c r="C1" s="345"/>
      <c r="D1" s="345"/>
      <c r="E1" s="345"/>
      <c r="F1" s="1615"/>
      <c r="G1" s="345"/>
      <c r="H1" s="345"/>
      <c r="I1" s="345"/>
      <c r="J1" s="1618"/>
      <c r="K1" s="1618"/>
      <c r="L1" s="1618"/>
      <c r="M1" s="1618"/>
      <c r="N1" s="1615"/>
      <c r="O1" s="1615"/>
      <c r="P1" s="345"/>
      <c r="Q1" s="345"/>
      <c r="R1" s="1619" t="s">
        <v>1</v>
      </c>
      <c r="S1" s="10"/>
    </row>
    <row r="2" spans="1:19" ht="37.5" customHeight="1" x14ac:dyDescent="0.35">
      <c r="A2" s="345" t="s">
        <v>2</v>
      </c>
      <c r="B2" s="345"/>
      <c r="C2" s="345"/>
      <c r="D2" s="345"/>
      <c r="E2" s="345"/>
      <c r="F2" s="1615"/>
      <c r="G2" s="345"/>
      <c r="H2" s="345"/>
      <c r="I2" s="345"/>
      <c r="J2" s="1618"/>
      <c r="K2" s="1618"/>
      <c r="L2" s="1618"/>
      <c r="M2" s="1618"/>
      <c r="N2" s="1615"/>
      <c r="O2" s="1615"/>
      <c r="P2" s="345"/>
      <c r="Q2" s="1616" t="s">
        <v>3</v>
      </c>
      <c r="R2" s="1616"/>
      <c r="S2" s="10"/>
    </row>
    <row r="3" spans="1:19" ht="21" x14ac:dyDescent="0.35">
      <c r="A3" s="345" t="s">
        <v>4</v>
      </c>
      <c r="B3" s="345"/>
      <c r="C3" s="345"/>
      <c r="D3" s="345"/>
      <c r="E3" s="345"/>
      <c r="F3" s="1615"/>
      <c r="G3" s="345"/>
      <c r="H3" s="345"/>
      <c r="I3" s="345"/>
      <c r="J3" s="1618"/>
      <c r="K3" s="1618"/>
      <c r="L3" s="1618"/>
      <c r="M3" s="1618"/>
      <c r="N3" s="1615"/>
      <c r="O3" s="1614"/>
      <c r="P3" s="1614"/>
      <c r="Q3" s="1615"/>
      <c r="R3" s="1612" t="s">
        <v>201</v>
      </c>
    </row>
    <row r="4" spans="1:19" ht="21" x14ac:dyDescent="0.35">
      <c r="A4" s="1615"/>
      <c r="B4" s="1615"/>
      <c r="C4" s="1615"/>
      <c r="D4" s="1615"/>
      <c r="E4" s="1615"/>
      <c r="F4" s="1615"/>
      <c r="G4" s="1615"/>
      <c r="H4" s="1615"/>
      <c r="I4" s="1615"/>
      <c r="J4" s="1615"/>
      <c r="K4" s="1615"/>
      <c r="L4" s="1615"/>
      <c r="M4" s="1615"/>
      <c r="N4" s="1615"/>
      <c r="O4" s="1615"/>
      <c r="P4" s="345"/>
      <c r="Q4" s="345"/>
      <c r="R4" s="1619" t="s">
        <v>6</v>
      </c>
      <c r="S4" s="10"/>
    </row>
    <row r="5" spans="1:19" ht="21" x14ac:dyDescent="0.35">
      <c r="A5" s="1615"/>
      <c r="B5" s="1615"/>
      <c r="C5" s="1615"/>
      <c r="D5" s="1615"/>
      <c r="E5" s="1615"/>
      <c r="F5" s="1631"/>
      <c r="G5" s="1615"/>
      <c r="H5" s="1615"/>
      <c r="I5" s="1615"/>
      <c r="J5" s="1615"/>
      <c r="K5" s="1615"/>
      <c r="L5" s="1615"/>
      <c r="M5" s="1615"/>
      <c r="N5" s="1615"/>
      <c r="O5" s="1615"/>
      <c r="P5" s="345"/>
      <c r="Q5" s="345"/>
      <c r="R5" s="1612" t="s">
        <v>65</v>
      </c>
      <c r="S5" s="10"/>
    </row>
    <row r="6" spans="1:19" ht="21" x14ac:dyDescent="0.35">
      <c r="A6" s="1615"/>
      <c r="B6" s="1615"/>
      <c r="C6" s="1615"/>
      <c r="D6" s="1615"/>
      <c r="E6" s="1615"/>
      <c r="F6" s="1631"/>
      <c r="G6" s="1615"/>
      <c r="H6" s="1615"/>
      <c r="I6" s="1615"/>
      <c r="J6" s="1615"/>
      <c r="K6" s="1615"/>
      <c r="L6" s="1615"/>
      <c r="M6" s="1615"/>
      <c r="N6" s="1615"/>
      <c r="O6" s="1615"/>
      <c r="P6" s="345"/>
      <c r="Q6" s="345"/>
      <c r="R6" s="1620" t="s">
        <v>8</v>
      </c>
      <c r="S6" s="10"/>
    </row>
    <row r="7" spans="1:19" ht="24" x14ac:dyDescent="0.4">
      <c r="A7" s="10"/>
      <c r="B7" s="10"/>
      <c r="C7" s="10"/>
      <c r="D7" s="10"/>
      <c r="E7" s="10"/>
      <c r="F7" s="38"/>
      <c r="G7" s="126"/>
      <c r="H7" s="126"/>
      <c r="I7" s="126"/>
      <c r="J7" s="126"/>
      <c r="K7" s="126"/>
      <c r="L7" s="126"/>
      <c r="M7" s="126"/>
      <c r="N7" s="126"/>
      <c r="O7" s="126"/>
      <c r="P7" s="340"/>
      <c r="Q7" s="340"/>
      <c r="R7" s="341"/>
      <c r="S7" s="55"/>
    </row>
    <row r="8" spans="1:19" ht="30.75" x14ac:dyDescent="0.25">
      <c r="F8" s="286" t="s">
        <v>210</v>
      </c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34"/>
    </row>
    <row r="9" spans="1:19" ht="25.5" x14ac:dyDescent="0.25">
      <c r="A9" s="1599" t="s">
        <v>211</v>
      </c>
      <c r="B9" s="1599"/>
      <c r="C9" s="1599"/>
      <c r="D9" s="1599"/>
      <c r="E9" s="1599"/>
      <c r="F9" s="1599"/>
      <c r="G9" s="1599"/>
      <c r="H9" s="1599"/>
      <c r="I9" s="1599"/>
      <c r="J9" s="1599"/>
      <c r="K9" s="1599"/>
      <c r="L9" s="1599"/>
      <c r="M9" s="1599"/>
      <c r="N9" s="459"/>
      <c r="O9" s="459"/>
      <c r="P9" s="459"/>
      <c r="Q9" s="459"/>
      <c r="R9" s="459"/>
      <c r="S9" s="342"/>
    </row>
    <row r="10" spans="1:19" ht="25.5" x14ac:dyDescent="0.25">
      <c r="F10" s="460" t="s">
        <v>12</v>
      </c>
      <c r="G10" s="460"/>
      <c r="H10" s="460"/>
      <c r="I10" s="460"/>
      <c r="J10" s="460"/>
      <c r="K10" s="460"/>
      <c r="L10" s="460"/>
      <c r="M10" s="460"/>
      <c r="N10" s="460"/>
      <c r="O10" s="460"/>
      <c r="P10" s="460"/>
      <c r="Q10" s="460"/>
      <c r="R10" s="460"/>
      <c r="S10" s="343"/>
    </row>
    <row r="11" spans="1:19" ht="25.5" x14ac:dyDescent="0.25">
      <c r="F11" s="460"/>
      <c r="G11" s="460"/>
      <c r="H11" s="460"/>
      <c r="I11" s="460"/>
      <c r="J11" s="460"/>
      <c r="K11" s="460"/>
      <c r="L11" s="460"/>
      <c r="M11" s="460"/>
      <c r="N11" s="460"/>
      <c r="O11" s="460"/>
      <c r="P11" s="460"/>
      <c r="Q11" s="460"/>
      <c r="R11" s="460"/>
      <c r="S11" s="343"/>
    </row>
    <row r="12" spans="1:19" ht="18.75" x14ac:dyDescent="0.3">
      <c r="A12" s="10"/>
      <c r="B12" s="10"/>
      <c r="C12" s="10"/>
      <c r="D12" s="10"/>
      <c r="E12" s="10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</row>
    <row r="13" spans="1:19" ht="22.5" x14ac:dyDescent="0.3">
      <c r="A13" s="44" t="s">
        <v>208</v>
      </c>
      <c r="B13" s="44"/>
      <c r="C13" s="44"/>
      <c r="D13" s="44"/>
      <c r="J13" s="126"/>
      <c r="K13" s="126"/>
      <c r="L13" s="126"/>
      <c r="M13" s="126"/>
      <c r="N13" s="126"/>
      <c r="O13" s="126"/>
      <c r="P13" s="340"/>
      <c r="Q13" s="54"/>
      <c r="R13" s="54"/>
      <c r="S13" s="54"/>
    </row>
    <row r="14" spans="1:19" ht="25.5" x14ac:dyDescent="0.35">
      <c r="A14" s="344" t="s">
        <v>13</v>
      </c>
      <c r="B14" s="344"/>
      <c r="C14" s="344"/>
      <c r="D14" s="344"/>
      <c r="E14" s="344"/>
      <c r="F14" s="9"/>
      <c r="G14" s="9"/>
      <c r="H14" s="9"/>
      <c r="I14" s="10"/>
      <c r="J14" s="9"/>
      <c r="K14" s="9"/>
      <c r="L14" s="9"/>
      <c r="M14" s="9"/>
      <c r="N14" s="9"/>
      <c r="O14" s="10"/>
      <c r="P14" s="10"/>
      <c r="Q14" s="10"/>
      <c r="R14" s="10"/>
      <c r="S14" s="10"/>
    </row>
    <row r="15" spans="1:19" ht="15.75" x14ac:dyDescent="0.25">
      <c r="A15" s="10"/>
      <c r="B15" s="10"/>
      <c r="C15" s="10"/>
      <c r="D15" s="10"/>
      <c r="E15" s="10"/>
      <c r="F15" s="9"/>
      <c r="G15" s="9"/>
      <c r="H15" s="9"/>
      <c r="I15" s="9"/>
      <c r="J15" s="25"/>
      <c r="K15" s="25"/>
      <c r="L15" s="25"/>
      <c r="M15" s="25"/>
      <c r="N15" s="9"/>
      <c r="O15" s="10"/>
      <c r="P15" s="10"/>
      <c r="Q15" s="10"/>
      <c r="R15" s="10"/>
      <c r="S15" s="10"/>
    </row>
    <row r="16" spans="1:19" ht="15.7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24" x14ac:dyDescent="0.25">
      <c r="A17" s="494" t="s">
        <v>209</v>
      </c>
      <c r="B17" s="494"/>
      <c r="C17" s="494"/>
      <c r="D17" s="494"/>
      <c r="E17" s="494"/>
      <c r="F17" s="81"/>
      <c r="G17" s="81"/>
      <c r="H17" s="82"/>
      <c r="I17" s="83"/>
      <c r="J17" s="83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24" x14ac:dyDescent="0.25">
      <c r="A18" s="494"/>
      <c r="B18" s="494"/>
      <c r="C18" s="494"/>
      <c r="D18" s="494"/>
      <c r="E18" s="494"/>
      <c r="F18" s="81"/>
      <c r="G18" s="81"/>
      <c r="H18" s="82"/>
      <c r="I18" s="83"/>
      <c r="J18" s="83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" customHeight="1" x14ac:dyDescent="0.25">
      <c r="B19" s="1602" t="s">
        <v>64</v>
      </c>
      <c r="C19" s="1603"/>
      <c r="D19" s="1603"/>
      <c r="E19" s="1604"/>
      <c r="F19" s="1600" t="s">
        <v>15</v>
      </c>
      <c r="G19" s="1600"/>
      <c r="H19" s="1601"/>
    </row>
    <row r="20" spans="1:19" ht="31.5" x14ac:dyDescent="0.5">
      <c r="A20" s="909" t="s">
        <v>171</v>
      </c>
      <c r="B20" s="1284">
        <v>0</v>
      </c>
      <c r="C20" s="1285">
        <v>0</v>
      </c>
      <c r="D20" s="919">
        <v>0</v>
      </c>
      <c r="E20" s="1657">
        <v>0</v>
      </c>
      <c r="F20" s="912">
        <v>0.3125</v>
      </c>
      <c r="G20" s="912">
        <v>0.54861111111111116</v>
      </c>
      <c r="H20" s="913">
        <v>0.59166666666666667</v>
      </c>
    </row>
    <row r="21" spans="1:19" ht="31.5" x14ac:dyDescent="0.5">
      <c r="A21" s="910" t="s">
        <v>34</v>
      </c>
      <c r="B21" s="1282">
        <v>0.40699999999999997</v>
      </c>
      <c r="C21" s="920" t="s">
        <v>17</v>
      </c>
      <c r="D21" s="920" t="s">
        <v>17</v>
      </c>
      <c r="E21" s="1658">
        <f>SUM(G21-G20)</f>
        <v>6.9444444444444198E-4</v>
      </c>
      <c r="F21" s="572" t="s">
        <v>17</v>
      </c>
      <c r="G21" s="573">
        <v>0.5493055555555556</v>
      </c>
      <c r="H21" s="685">
        <v>0.59236111111111112</v>
      </c>
    </row>
    <row r="22" spans="1:19" ht="31.5" x14ac:dyDescent="0.5">
      <c r="A22" s="910" t="s">
        <v>58</v>
      </c>
      <c r="B22" s="1282">
        <v>1.02</v>
      </c>
      <c r="C22" s="1283">
        <v>0.41199999999999998</v>
      </c>
      <c r="D22" s="921">
        <f>SUM(F22-F20)</f>
        <v>1.388888888888884E-3</v>
      </c>
      <c r="E22" s="1659" t="s">
        <v>17</v>
      </c>
      <c r="F22" s="573">
        <v>0.31388888888888888</v>
      </c>
      <c r="G22" s="572" t="s">
        <v>17</v>
      </c>
      <c r="H22" s="686" t="s">
        <v>17</v>
      </c>
    </row>
    <row r="23" spans="1:19" ht="31.5" x14ac:dyDescent="0.5">
      <c r="A23" s="910" t="s">
        <v>136</v>
      </c>
      <c r="B23" s="1286" t="s">
        <v>17</v>
      </c>
      <c r="C23" s="1283">
        <v>0.64500000000000002</v>
      </c>
      <c r="D23" s="921">
        <f>SUM(F23-F22)</f>
        <v>1.388888888888884E-3</v>
      </c>
      <c r="E23" s="1659" t="s">
        <v>17</v>
      </c>
      <c r="F23" s="573">
        <v>0.31527777777777777</v>
      </c>
      <c r="G23" s="572" t="s">
        <v>17</v>
      </c>
      <c r="H23" s="686" t="s">
        <v>17</v>
      </c>
    </row>
    <row r="24" spans="1:19" ht="31.5" x14ac:dyDescent="0.5">
      <c r="A24" s="910" t="s">
        <v>62</v>
      </c>
      <c r="B24" s="1286" t="s">
        <v>17</v>
      </c>
      <c r="C24" s="1283">
        <v>0.41799999999999998</v>
      </c>
      <c r="D24" s="921">
        <f t="shared" ref="D24:D28" si="0">SUM(F24-F22)</f>
        <v>2.0833333333333259E-3</v>
      </c>
      <c r="E24" s="1659" t="s">
        <v>17</v>
      </c>
      <c r="F24" s="573">
        <v>0.31597222222222221</v>
      </c>
      <c r="G24" s="572" t="s">
        <v>17</v>
      </c>
      <c r="H24" s="686" t="s">
        <v>17</v>
      </c>
    </row>
    <row r="25" spans="1:19" ht="31.5" x14ac:dyDescent="0.5">
      <c r="A25" s="910" t="s">
        <v>170</v>
      </c>
      <c r="B25" s="1286" t="s">
        <v>17</v>
      </c>
      <c r="C25" s="1283">
        <v>0.52500000000000002</v>
      </c>
      <c r="D25" s="921">
        <f t="shared" si="0"/>
        <v>2.0833333333333259E-3</v>
      </c>
      <c r="E25" s="1659" t="s">
        <v>17</v>
      </c>
      <c r="F25" s="573">
        <v>0.31736111111111109</v>
      </c>
      <c r="G25" s="572" t="s">
        <v>17</v>
      </c>
      <c r="H25" s="686" t="s">
        <v>17</v>
      </c>
    </row>
    <row r="26" spans="1:19" ht="31.5" x14ac:dyDescent="0.5">
      <c r="A26" s="910" t="s">
        <v>169</v>
      </c>
      <c r="B26" s="1286" t="s">
        <v>17</v>
      </c>
      <c r="C26" s="1283">
        <v>0.45300000000000001</v>
      </c>
      <c r="D26" s="921">
        <f t="shared" si="0"/>
        <v>2.0833333333333259E-3</v>
      </c>
      <c r="E26" s="1659" t="s">
        <v>17</v>
      </c>
      <c r="F26" s="573">
        <v>0.31805555555555554</v>
      </c>
      <c r="G26" s="572" t="s">
        <v>17</v>
      </c>
      <c r="H26" s="686" t="s">
        <v>17</v>
      </c>
    </row>
    <row r="27" spans="1:19" ht="31.5" x14ac:dyDescent="0.5">
      <c r="A27" s="910" t="s">
        <v>51</v>
      </c>
      <c r="B27" s="1286" t="s">
        <v>17</v>
      </c>
      <c r="C27" s="1283">
        <v>0.499</v>
      </c>
      <c r="D27" s="921">
        <f t="shared" si="0"/>
        <v>2.0833333333333259E-3</v>
      </c>
      <c r="E27" s="1659" t="s">
        <v>17</v>
      </c>
      <c r="F27" s="573">
        <v>0.31944444444444442</v>
      </c>
      <c r="G27" s="572" t="s">
        <v>17</v>
      </c>
      <c r="H27" s="686" t="s">
        <v>17</v>
      </c>
    </row>
    <row r="28" spans="1:19" ht="31.5" x14ac:dyDescent="0.5">
      <c r="A28" s="910" t="s">
        <v>205</v>
      </c>
      <c r="B28" s="1286" t="s">
        <v>17</v>
      </c>
      <c r="C28" s="1283">
        <v>0.54900000000000004</v>
      </c>
      <c r="D28" s="921">
        <f t="shared" si="0"/>
        <v>3.4722222222222654E-3</v>
      </c>
      <c r="E28" s="1658">
        <f>SUM(G28-G21)</f>
        <v>2.0833333333333259E-3</v>
      </c>
      <c r="F28" s="573">
        <v>0.3215277777777778</v>
      </c>
      <c r="G28" s="573">
        <v>0.55138888888888893</v>
      </c>
      <c r="H28" s="685">
        <v>0.59444444444444444</v>
      </c>
    </row>
    <row r="29" spans="1:19" ht="31.5" x14ac:dyDescent="0.5">
      <c r="A29" s="910" t="s">
        <v>51</v>
      </c>
      <c r="B29" s="1282">
        <v>0.56899999999999995</v>
      </c>
      <c r="C29" s="920" t="s">
        <v>17</v>
      </c>
      <c r="D29" s="920" t="s">
        <v>17</v>
      </c>
      <c r="E29" s="1658">
        <f>SUM(G29-G28)</f>
        <v>1.388888888888884E-3</v>
      </c>
      <c r="F29" s="572" t="s">
        <v>17</v>
      </c>
      <c r="G29" s="573">
        <v>0.55277777777777781</v>
      </c>
      <c r="H29" s="685">
        <v>0.59583333333333333</v>
      </c>
    </row>
    <row r="30" spans="1:19" ht="31.5" x14ac:dyDescent="0.5">
      <c r="A30" s="910" t="s">
        <v>169</v>
      </c>
      <c r="B30" s="1282">
        <v>0.47399999999999998</v>
      </c>
      <c r="C30" s="920" t="s">
        <v>17</v>
      </c>
      <c r="D30" s="920" t="s">
        <v>17</v>
      </c>
      <c r="E30" s="1658">
        <f t="shared" ref="E30:E34" si="1">SUM(G30-G29)</f>
        <v>1.388888888888884E-3</v>
      </c>
      <c r="F30" s="572" t="s">
        <v>17</v>
      </c>
      <c r="G30" s="573">
        <v>0.5541666666666667</v>
      </c>
      <c r="H30" s="685">
        <v>0.59722222222222221</v>
      </c>
    </row>
    <row r="31" spans="1:19" ht="31.5" x14ac:dyDescent="0.5">
      <c r="A31" s="910" t="s">
        <v>170</v>
      </c>
      <c r="B31" s="1282">
        <v>0.498</v>
      </c>
      <c r="C31" s="920" t="s">
        <v>17</v>
      </c>
      <c r="D31" s="920" t="s">
        <v>17</v>
      </c>
      <c r="E31" s="1658">
        <f t="shared" si="1"/>
        <v>6.9444444444444198E-4</v>
      </c>
      <c r="F31" s="572" t="s">
        <v>17</v>
      </c>
      <c r="G31" s="573">
        <v>0.55486111111111114</v>
      </c>
      <c r="H31" s="685">
        <v>0.59791666666666665</v>
      </c>
    </row>
    <row r="32" spans="1:19" ht="31.5" x14ac:dyDescent="0.5">
      <c r="A32" s="910" t="s">
        <v>62</v>
      </c>
      <c r="B32" s="1282">
        <v>0.53200000000000003</v>
      </c>
      <c r="C32" s="920" t="s">
        <v>17</v>
      </c>
      <c r="D32" s="920" t="s">
        <v>17</v>
      </c>
      <c r="E32" s="1658">
        <f t="shared" si="1"/>
        <v>1.388888888888884E-3</v>
      </c>
      <c r="F32" s="572" t="s">
        <v>17</v>
      </c>
      <c r="G32" s="573">
        <v>0.55625000000000002</v>
      </c>
      <c r="H32" s="685">
        <v>0.59930555555555554</v>
      </c>
    </row>
    <row r="33" spans="1:17" ht="31.5" x14ac:dyDescent="0.5">
      <c r="A33" s="910" t="s">
        <v>136</v>
      </c>
      <c r="B33" s="1286" t="s">
        <v>17</v>
      </c>
      <c r="C33" s="920" t="s">
        <v>17</v>
      </c>
      <c r="D33" s="920" t="s">
        <v>17</v>
      </c>
      <c r="E33" s="1658">
        <f t="shared" si="1"/>
        <v>1.388888888888884E-3</v>
      </c>
      <c r="F33" s="572" t="s">
        <v>17</v>
      </c>
      <c r="G33" s="573">
        <v>0.55763888888888891</v>
      </c>
      <c r="H33" s="685">
        <v>0.60069444444444442</v>
      </c>
    </row>
    <row r="34" spans="1:17" ht="31.5" x14ac:dyDescent="0.5">
      <c r="A34" s="910" t="s">
        <v>58</v>
      </c>
      <c r="B34" s="1286" t="s">
        <v>17</v>
      </c>
      <c r="C34" s="920" t="s">
        <v>17</v>
      </c>
      <c r="D34" s="920" t="s">
        <v>17</v>
      </c>
      <c r="E34" s="1658">
        <f t="shared" si="1"/>
        <v>6.9444444444444198E-4</v>
      </c>
      <c r="F34" s="572" t="s">
        <v>17</v>
      </c>
      <c r="G34" s="573">
        <v>0.55833333333333335</v>
      </c>
      <c r="H34" s="685">
        <v>0.60138888888888886</v>
      </c>
    </row>
    <row r="35" spans="1:17" ht="31.5" x14ac:dyDescent="0.5">
      <c r="A35" s="910" t="s">
        <v>27</v>
      </c>
      <c r="B35" s="1282">
        <v>0.42899999999999999</v>
      </c>
      <c r="C35" s="1283">
        <v>0.86699999999999999</v>
      </c>
      <c r="D35" s="921">
        <f>SUM(F35-F28)</f>
        <v>2.0833333333333259E-3</v>
      </c>
      <c r="E35" s="1659" t="s">
        <v>17</v>
      </c>
      <c r="F35" s="573">
        <v>0.32361111111111113</v>
      </c>
      <c r="G35" s="572" t="s">
        <v>17</v>
      </c>
      <c r="H35" s="686" t="s">
        <v>17</v>
      </c>
    </row>
    <row r="36" spans="1:17" ht="31.5" x14ac:dyDescent="0.5">
      <c r="A36" s="911" t="s">
        <v>171</v>
      </c>
      <c r="B36" s="1363">
        <v>0.60499999999999998</v>
      </c>
      <c r="C36" s="1364">
        <v>0.68200000000000005</v>
      </c>
      <c r="D36" s="922">
        <f>SUM(F36-F35)</f>
        <v>2.0833333333333259E-3</v>
      </c>
      <c r="E36" s="1660">
        <f>SUM(G36-G34)</f>
        <v>1.388888888888884E-3</v>
      </c>
      <c r="F36" s="574">
        <v>0.32569444444444445</v>
      </c>
      <c r="G36" s="574">
        <v>0.55972222222222223</v>
      </c>
      <c r="H36" s="711">
        <v>0.60277777777777775</v>
      </c>
    </row>
    <row r="37" spans="1:17" ht="26.25" x14ac:dyDescent="0.35">
      <c r="A37" s="1367" t="s">
        <v>38</v>
      </c>
      <c r="B37" s="1361">
        <v>5.0999999999999996</v>
      </c>
      <c r="C37" s="1362">
        <v>5</v>
      </c>
      <c r="D37" s="496"/>
      <c r="E37" s="1661"/>
      <c r="F37" s="708">
        <f>F36-F20</f>
        <v>1.3194444444444453E-2</v>
      </c>
      <c r="G37" s="709">
        <f t="shared" ref="G37:H37" si="2">G36-G20</f>
        <v>1.1111111111111072E-2</v>
      </c>
      <c r="H37" s="710">
        <f t="shared" si="2"/>
        <v>1.1111111111111072E-2</v>
      </c>
      <c r="I37" s="707"/>
      <c r="J37" s="350"/>
      <c r="K37" s="349"/>
      <c r="L37" s="349"/>
      <c r="M37" s="349"/>
      <c r="N37" s="682"/>
      <c r="O37" s="682"/>
      <c r="P37" s="682"/>
      <c r="Q37" s="682"/>
    </row>
    <row r="38" spans="1:17" ht="26.25" x14ac:dyDescent="0.3">
      <c r="A38" s="496"/>
      <c r="B38" s="496"/>
      <c r="C38" s="496"/>
      <c r="D38" s="496"/>
      <c r="E38" s="1661"/>
      <c r="F38" s="497"/>
      <c r="G38" s="497"/>
      <c r="H38" s="497"/>
      <c r="I38" s="497"/>
      <c r="J38" s="350"/>
      <c r="K38" s="349"/>
      <c r="L38" s="349"/>
      <c r="M38" s="349"/>
      <c r="N38" s="10"/>
      <c r="O38" s="10"/>
      <c r="P38" s="10"/>
      <c r="Q38" s="10"/>
    </row>
    <row r="39" spans="1:17" ht="26.25" x14ac:dyDescent="0.3">
      <c r="A39" s="496"/>
      <c r="B39" s="496"/>
      <c r="C39" s="496"/>
      <c r="D39" s="496"/>
      <c r="E39" s="1661"/>
      <c r="F39" s="500">
        <v>5.0999999999999996</v>
      </c>
      <c r="G39" s="500">
        <v>5</v>
      </c>
      <c r="H39" s="500">
        <v>5</v>
      </c>
      <c r="I39" s="500"/>
      <c r="J39" s="501">
        <f>SUM(F39:I39)</f>
        <v>15.1</v>
      </c>
      <c r="K39" s="349"/>
      <c r="L39" s="349"/>
      <c r="M39" s="349"/>
      <c r="N39" s="10"/>
      <c r="O39" s="10"/>
      <c r="P39" s="10"/>
      <c r="Q39" s="10"/>
    </row>
    <row r="40" spans="1:17" ht="26.25" x14ac:dyDescent="0.3">
      <c r="A40" s="496"/>
      <c r="B40" s="496"/>
      <c r="C40" s="496"/>
      <c r="D40" s="496"/>
      <c r="E40" s="1661"/>
      <c r="F40" s="497"/>
      <c r="G40" s="497"/>
      <c r="H40" s="497"/>
      <c r="I40" s="497"/>
      <c r="J40" s="350"/>
      <c r="K40" s="349"/>
      <c r="L40" s="349"/>
      <c r="M40" s="349"/>
      <c r="N40" s="10"/>
      <c r="O40" s="10"/>
      <c r="P40" s="10"/>
      <c r="Q40" s="10"/>
    </row>
    <row r="41" spans="1:17" ht="26.25" x14ac:dyDescent="0.3">
      <c r="A41" s="496"/>
      <c r="B41" s="496"/>
      <c r="C41" s="496"/>
      <c r="D41" s="496"/>
      <c r="E41" s="1661"/>
      <c r="F41" s="497"/>
      <c r="G41" s="497"/>
      <c r="H41" s="497"/>
      <c r="I41" s="497"/>
      <c r="J41" s="350"/>
      <c r="K41" s="349"/>
      <c r="L41" s="349"/>
      <c r="M41" s="349"/>
      <c r="N41" s="10"/>
      <c r="O41" s="10"/>
      <c r="P41" s="10"/>
      <c r="Q41" s="10"/>
    </row>
    <row r="42" spans="1:17" ht="26.25" x14ac:dyDescent="0.3">
      <c r="A42" s="496"/>
      <c r="B42" s="496"/>
      <c r="C42" s="496"/>
      <c r="D42" s="496"/>
      <c r="E42" s="1661"/>
      <c r="F42" s="497"/>
      <c r="G42" s="497"/>
      <c r="H42" s="497"/>
      <c r="I42" s="497"/>
      <c r="J42" s="350"/>
      <c r="K42" s="349"/>
      <c r="L42" s="349"/>
      <c r="M42" s="349"/>
      <c r="N42" s="10"/>
      <c r="O42" s="10"/>
      <c r="P42" s="10"/>
      <c r="Q42" s="10"/>
    </row>
    <row r="43" spans="1:17" ht="26.25" x14ac:dyDescent="0.3">
      <c r="A43" s="496"/>
      <c r="B43" s="496"/>
      <c r="C43" s="496"/>
      <c r="D43" s="496"/>
      <c r="E43" s="1661"/>
      <c r="F43" s="497"/>
      <c r="G43" s="497"/>
      <c r="H43" s="497"/>
      <c r="I43" s="497"/>
      <c r="J43" s="350"/>
      <c r="K43" s="349"/>
      <c r="L43" s="349"/>
      <c r="M43" s="349"/>
      <c r="N43" s="10"/>
      <c r="O43" s="10"/>
      <c r="P43" s="10"/>
      <c r="Q43" s="10"/>
    </row>
    <row r="44" spans="1:17" ht="26.25" x14ac:dyDescent="0.3">
      <c r="A44" s="496"/>
      <c r="B44" s="496"/>
      <c r="C44" s="496"/>
      <c r="D44" s="496"/>
      <c r="E44" s="1661"/>
      <c r="F44" s="497"/>
      <c r="G44" s="497"/>
      <c r="H44" s="497"/>
      <c r="I44" s="497"/>
      <c r="J44" s="350"/>
      <c r="K44" s="349"/>
      <c r="L44" s="349"/>
      <c r="M44" s="349"/>
      <c r="N44" s="10"/>
      <c r="O44" s="10"/>
      <c r="P44" s="10"/>
      <c r="Q44" s="10"/>
    </row>
    <row r="45" spans="1:17" ht="26.25" x14ac:dyDescent="0.3">
      <c r="A45" s="496"/>
      <c r="B45" s="496"/>
      <c r="C45" s="496"/>
      <c r="D45" s="496"/>
      <c r="E45" s="1661"/>
      <c r="F45" s="497"/>
      <c r="G45" s="497"/>
      <c r="H45" s="497"/>
      <c r="I45" s="497"/>
      <c r="J45" s="350"/>
      <c r="K45" s="349"/>
      <c r="L45" s="349"/>
      <c r="M45" s="349"/>
      <c r="N45" s="10"/>
      <c r="O45" s="10"/>
      <c r="P45" s="10"/>
      <c r="Q45" s="10"/>
    </row>
    <row r="46" spans="1:17" ht="26.25" x14ac:dyDescent="0.3">
      <c r="A46" s="496"/>
      <c r="B46" s="496"/>
      <c r="C46" s="496"/>
      <c r="D46" s="496"/>
      <c r="E46" s="1661"/>
      <c r="F46" s="497"/>
      <c r="G46" s="497"/>
      <c r="H46" s="497"/>
      <c r="I46" s="497"/>
      <c r="J46" s="350"/>
      <c r="K46" s="349"/>
      <c r="L46" s="349"/>
      <c r="M46" s="349"/>
      <c r="N46" s="10"/>
      <c r="O46" s="10"/>
      <c r="P46" s="10"/>
      <c r="Q46" s="10"/>
    </row>
    <row r="47" spans="1:17" ht="26.25" x14ac:dyDescent="0.3">
      <c r="A47" s="496"/>
      <c r="B47" s="496"/>
      <c r="C47" s="496"/>
      <c r="D47" s="496"/>
      <c r="E47" s="1661"/>
      <c r="F47" s="497"/>
      <c r="G47" s="497"/>
      <c r="H47" s="497"/>
      <c r="I47" s="497"/>
      <c r="J47" s="350"/>
      <c r="K47" s="349"/>
      <c r="L47" s="349"/>
      <c r="M47" s="349"/>
      <c r="N47" s="10"/>
      <c r="O47" s="10"/>
      <c r="P47" s="10"/>
      <c r="Q47" s="10"/>
    </row>
    <row r="48" spans="1:17" ht="26.25" x14ac:dyDescent="0.3">
      <c r="A48" s="351"/>
      <c r="B48" s="351"/>
      <c r="C48" s="351"/>
      <c r="D48" s="351"/>
      <c r="E48" s="1662"/>
      <c r="F48" s="351"/>
      <c r="G48" s="349"/>
      <c r="H48" s="349"/>
      <c r="I48" s="349"/>
      <c r="J48" s="349"/>
      <c r="K48" s="349"/>
      <c r="L48" s="349"/>
      <c r="M48" s="349"/>
      <c r="N48" s="10"/>
      <c r="O48" s="10"/>
      <c r="P48" s="10"/>
      <c r="Q48" s="10"/>
    </row>
    <row r="49" spans="1:17" ht="26.25" x14ac:dyDescent="0.4">
      <c r="A49" s="345" t="s">
        <v>39</v>
      </c>
      <c r="B49" s="345"/>
      <c r="C49" s="345"/>
      <c r="D49" s="345"/>
      <c r="E49" s="1656"/>
      <c r="F49" s="345"/>
      <c r="G49" s="345"/>
      <c r="H49" s="10"/>
      <c r="I49" s="126"/>
      <c r="J49" s="126"/>
      <c r="K49" s="126"/>
      <c r="L49" s="126"/>
      <c r="M49" s="126"/>
      <c r="N49" s="498" t="s">
        <v>40</v>
      </c>
      <c r="O49" s="499"/>
      <c r="P49" s="126"/>
      <c r="Q49" s="126"/>
    </row>
    <row r="50" spans="1:17" ht="26.25" x14ac:dyDescent="0.4">
      <c r="A50" s="345" t="s">
        <v>41</v>
      </c>
      <c r="B50" s="345"/>
      <c r="C50" s="345"/>
      <c r="D50" s="345"/>
      <c r="E50" s="1656"/>
      <c r="F50" s="345"/>
      <c r="G50" s="345"/>
      <c r="H50" s="10"/>
      <c r="I50" s="126"/>
      <c r="J50" s="126"/>
      <c r="K50" s="126"/>
      <c r="L50" s="126"/>
      <c r="M50" s="126"/>
      <c r="N50" s="348" t="s">
        <v>42</v>
      </c>
      <c r="O50" s="499"/>
      <c r="P50" s="126"/>
      <c r="Q50" s="126"/>
    </row>
    <row r="51" spans="1:17" ht="26.25" x14ac:dyDescent="0.4">
      <c r="A51" s="345" t="s">
        <v>43</v>
      </c>
      <c r="B51" s="345"/>
      <c r="C51" s="345"/>
      <c r="D51" s="345"/>
      <c r="E51" s="1656"/>
      <c r="F51" s="345"/>
      <c r="G51" s="345"/>
      <c r="H51" s="10"/>
      <c r="I51" s="126"/>
      <c r="J51" s="126"/>
      <c r="K51" s="126"/>
      <c r="L51" s="126"/>
      <c r="M51" s="126"/>
      <c r="N51" s="348" t="s">
        <v>44</v>
      </c>
      <c r="O51" s="499"/>
      <c r="P51" s="126"/>
      <c r="Q51" s="126"/>
    </row>
    <row r="52" spans="1:17" ht="26.25" x14ac:dyDescent="0.4">
      <c r="A52" s="345" t="s">
        <v>45</v>
      </c>
      <c r="B52" s="345"/>
      <c r="C52" s="345"/>
      <c r="D52" s="345"/>
      <c r="E52" s="1656"/>
      <c r="F52" s="345"/>
      <c r="G52" s="345"/>
      <c r="H52" s="10"/>
      <c r="I52" s="126"/>
      <c r="J52" s="126"/>
      <c r="K52" s="126"/>
      <c r="L52" s="126"/>
      <c r="M52" s="126"/>
      <c r="N52" s="348" t="s">
        <v>46</v>
      </c>
      <c r="O52" s="499"/>
      <c r="P52" s="126"/>
      <c r="Q52" s="126"/>
    </row>
    <row r="53" spans="1:17" ht="26.25" x14ac:dyDescent="0.4">
      <c r="A53" s="10"/>
      <c r="B53" s="10"/>
      <c r="C53" s="10"/>
      <c r="D53" s="10"/>
      <c r="E53" s="1655"/>
      <c r="F53" s="29"/>
      <c r="G53" s="29"/>
      <c r="H53" s="29"/>
      <c r="I53" s="29"/>
      <c r="J53" s="29"/>
      <c r="K53" s="29"/>
      <c r="L53" s="29"/>
      <c r="M53" s="29"/>
      <c r="N53" s="10"/>
      <c r="O53" s="10"/>
      <c r="P53" s="10"/>
      <c r="Q53" s="10"/>
    </row>
    <row r="54" spans="1:17" ht="26.25" x14ac:dyDescent="0.4">
      <c r="E54" s="1654"/>
    </row>
    <row r="55" spans="1:17" ht="26.25" x14ac:dyDescent="0.4">
      <c r="E55" s="1654"/>
    </row>
    <row r="56" spans="1:17" ht="26.25" x14ac:dyDescent="0.4">
      <c r="E56" s="1654"/>
    </row>
    <row r="57" spans="1:17" ht="26.25" x14ac:dyDescent="0.4">
      <c r="E57" s="1654"/>
    </row>
    <row r="58" spans="1:17" ht="26.25" x14ac:dyDescent="0.4">
      <c r="E58" s="1654"/>
    </row>
    <row r="59" spans="1:17" ht="26.25" x14ac:dyDescent="0.4">
      <c r="E59" s="1654"/>
    </row>
    <row r="60" spans="1:17" ht="26.25" x14ac:dyDescent="0.4">
      <c r="E60" s="1654"/>
    </row>
    <row r="61" spans="1:17" ht="26.25" x14ac:dyDescent="0.4">
      <c r="E61" s="1654"/>
    </row>
  </sheetData>
  <mergeCells count="4">
    <mergeCell ref="F19:H19"/>
    <mergeCell ref="B19:E19"/>
    <mergeCell ref="A9:M9"/>
    <mergeCell ref="Q2:R2"/>
  </mergeCells>
  <pageMargins left="0.7" right="0.7" top="0.75" bottom="0.75" header="0.3" footer="0.3"/>
  <pageSetup paperSize="9" scale="3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29C3-DD06-400A-AA57-E4F89C80F126}">
  <sheetPr>
    <tabColor theme="0"/>
    <pageSetUpPr fitToPage="1"/>
  </sheetPr>
  <dimension ref="A1:R61"/>
  <sheetViews>
    <sheetView tabSelected="1" zoomScale="40" zoomScaleNormal="40" workbookViewId="0">
      <selection activeCell="X41" sqref="X41"/>
    </sheetView>
  </sheetViews>
  <sheetFormatPr defaultRowHeight="15" x14ac:dyDescent="0.25"/>
  <cols>
    <col min="1" max="1" width="38.28515625" customWidth="1"/>
    <col min="2" max="2" width="6.5703125" customWidth="1"/>
    <col min="3" max="3" width="8.140625" customWidth="1"/>
    <col min="4" max="4" width="23.140625" customWidth="1"/>
    <col min="5" max="6" width="13.5703125" customWidth="1"/>
    <col min="7" max="7" width="27.140625" customWidth="1"/>
    <col min="8" max="8" width="14.7109375" customWidth="1"/>
    <col min="9" max="9" width="16" customWidth="1"/>
    <col min="10" max="10" width="8.140625" customWidth="1"/>
    <col min="11" max="11" width="14.28515625" customWidth="1"/>
  </cols>
  <sheetData>
    <row r="1" spans="1:18" ht="21" x14ac:dyDescent="0.35">
      <c r="A1" s="345" t="s">
        <v>0</v>
      </c>
      <c r="B1" s="345"/>
      <c r="C1" s="345"/>
      <c r="D1" s="1615"/>
      <c r="E1" s="345"/>
      <c r="F1" s="345"/>
      <c r="G1" s="345"/>
      <c r="H1" s="1618"/>
      <c r="I1" s="1615"/>
      <c r="J1" s="1615"/>
      <c r="K1" s="345"/>
      <c r="L1" s="345"/>
      <c r="M1" s="345" t="s">
        <v>1</v>
      </c>
      <c r="N1" s="1614"/>
      <c r="O1" s="1615"/>
      <c r="P1" s="1614"/>
      <c r="Q1" s="1614"/>
      <c r="R1" s="1614"/>
    </row>
    <row r="2" spans="1:18" ht="37.5" customHeight="1" x14ac:dyDescent="0.35">
      <c r="A2" s="345" t="s">
        <v>2</v>
      </c>
      <c r="B2" s="345"/>
      <c r="C2" s="345"/>
      <c r="D2" s="1615"/>
      <c r="E2" s="345"/>
      <c r="F2" s="345"/>
      <c r="G2" s="345"/>
      <c r="H2" s="1618"/>
      <c r="I2" s="1615"/>
      <c r="J2" s="1615"/>
      <c r="K2" s="345"/>
      <c r="L2" s="1616" t="s">
        <v>3</v>
      </c>
      <c r="M2" s="1616"/>
      <c r="N2" s="1616"/>
      <c r="O2" s="1615"/>
      <c r="P2" s="1614"/>
      <c r="Q2" s="1614"/>
      <c r="R2" s="1614"/>
    </row>
    <row r="3" spans="1:18" ht="21" x14ac:dyDescent="0.35">
      <c r="A3" s="345" t="s">
        <v>4</v>
      </c>
      <c r="B3" s="345"/>
      <c r="C3" s="345"/>
      <c r="D3" s="1615"/>
      <c r="E3" s="345"/>
      <c r="F3" s="345"/>
      <c r="G3" s="345"/>
      <c r="H3" s="1618"/>
      <c r="I3" s="1614"/>
      <c r="J3" s="1614"/>
      <c r="K3" s="1611"/>
      <c r="L3" s="1615"/>
      <c r="M3" s="1611" t="s">
        <v>201</v>
      </c>
      <c r="N3" s="1614"/>
      <c r="O3" s="1611"/>
      <c r="P3" s="1614"/>
      <c r="Q3" s="1614"/>
      <c r="R3" s="1614"/>
    </row>
    <row r="4" spans="1:18" ht="21" x14ac:dyDescent="0.35">
      <c r="A4" s="1615"/>
      <c r="B4" s="1615"/>
      <c r="C4" s="1615"/>
      <c r="D4" s="1615"/>
      <c r="E4" s="1615"/>
      <c r="F4" s="1615"/>
      <c r="G4" s="1615"/>
      <c r="H4" s="1615"/>
      <c r="I4" s="1615"/>
      <c r="J4" s="1615"/>
      <c r="K4" s="345"/>
      <c r="L4" s="345"/>
      <c r="M4" s="345" t="s">
        <v>6</v>
      </c>
      <c r="N4" s="1614"/>
      <c r="O4" s="1615"/>
      <c r="P4" s="1614"/>
      <c r="Q4" s="1614"/>
      <c r="R4" s="1614"/>
    </row>
    <row r="5" spans="1:18" ht="21" x14ac:dyDescent="0.35">
      <c r="A5" s="1615"/>
      <c r="B5" s="1615"/>
      <c r="C5" s="1615"/>
      <c r="D5" s="1631"/>
      <c r="E5" s="1615"/>
      <c r="F5" s="1615"/>
      <c r="G5" s="1615"/>
      <c r="H5" s="1615"/>
      <c r="I5" s="1615"/>
      <c r="J5" s="1615"/>
      <c r="K5" s="345"/>
      <c r="L5" s="345"/>
      <c r="M5" s="1611" t="s">
        <v>65</v>
      </c>
      <c r="N5" s="1614"/>
      <c r="O5" s="1615"/>
      <c r="P5" s="1614"/>
      <c r="Q5" s="1614"/>
      <c r="R5" s="1614"/>
    </row>
    <row r="6" spans="1:18" ht="21" x14ac:dyDescent="0.35">
      <c r="A6" s="1615"/>
      <c r="B6" s="1615"/>
      <c r="C6" s="1615"/>
      <c r="D6" s="1631"/>
      <c r="E6" s="1615"/>
      <c r="F6" s="1615"/>
      <c r="G6" s="1615"/>
      <c r="H6" s="1615"/>
      <c r="I6" s="1615"/>
      <c r="J6" s="1615"/>
      <c r="K6" s="345"/>
      <c r="L6" s="345"/>
      <c r="M6" s="1617" t="s">
        <v>8</v>
      </c>
      <c r="N6" s="1614"/>
      <c r="O6" s="1615"/>
      <c r="P6" s="1614"/>
      <c r="Q6" s="1614"/>
      <c r="R6" s="1614"/>
    </row>
    <row r="7" spans="1:18" ht="24" x14ac:dyDescent="0.4">
      <c r="A7" s="10"/>
      <c r="B7" s="10"/>
      <c r="C7" s="10"/>
      <c r="D7" s="38"/>
      <c r="E7" s="126"/>
      <c r="F7" s="126"/>
      <c r="G7" s="126"/>
      <c r="H7" s="126"/>
      <c r="I7" s="126"/>
      <c r="J7" s="126"/>
      <c r="K7" s="126"/>
      <c r="L7" s="126"/>
      <c r="M7" s="126"/>
      <c r="N7" s="341"/>
      <c r="O7" s="55"/>
    </row>
    <row r="8" spans="1:18" ht="30.75" x14ac:dyDescent="0.25">
      <c r="A8" s="10"/>
      <c r="B8" s="10"/>
      <c r="C8" s="10"/>
      <c r="D8" s="234" t="s">
        <v>212</v>
      </c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</row>
    <row r="9" spans="1:18" ht="25.5" x14ac:dyDescent="0.25">
      <c r="A9" s="1599" t="s">
        <v>213</v>
      </c>
      <c r="B9" s="1599"/>
      <c r="C9" s="1599"/>
      <c r="D9" s="1599"/>
      <c r="E9" s="1599"/>
      <c r="F9" s="1599"/>
      <c r="G9" s="1599"/>
      <c r="H9" s="1599"/>
      <c r="I9" s="1599"/>
      <c r="J9" s="688"/>
      <c r="K9" s="688"/>
      <c r="L9" s="688"/>
      <c r="M9" s="212"/>
      <c r="N9" s="212"/>
      <c r="O9" s="342"/>
    </row>
    <row r="10" spans="1:18" ht="25.5" x14ac:dyDescent="0.25">
      <c r="A10" s="10"/>
      <c r="B10" s="10"/>
      <c r="C10" s="10"/>
      <c r="D10" s="343" t="s">
        <v>12</v>
      </c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</row>
    <row r="11" spans="1:18" ht="18.75" x14ac:dyDescent="0.3">
      <c r="A11" s="10"/>
      <c r="B11" s="10"/>
      <c r="C11" s="10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</row>
    <row r="12" spans="1:18" ht="18.75" x14ac:dyDescent="0.3">
      <c r="A12" s="10"/>
      <c r="B12" s="10"/>
      <c r="C12" s="10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</row>
    <row r="13" spans="1:18" ht="22.5" x14ac:dyDescent="0.3">
      <c r="A13" s="44" t="s">
        <v>208</v>
      </c>
      <c r="B13" s="44"/>
      <c r="C13" s="44"/>
      <c r="D13" s="44"/>
      <c r="E13" s="44"/>
      <c r="F13" s="44"/>
      <c r="I13" s="126"/>
      <c r="J13" s="126"/>
      <c r="K13" s="126"/>
      <c r="L13" s="126"/>
      <c r="M13" s="689"/>
      <c r="N13" s="689"/>
      <c r="O13" s="689"/>
    </row>
    <row r="14" spans="1:18" ht="25.5" x14ac:dyDescent="0.35">
      <c r="A14" s="344" t="s">
        <v>13</v>
      </c>
      <c r="B14" s="344"/>
      <c r="C14" s="344"/>
      <c r="E14" s="9"/>
      <c r="F14" s="9"/>
      <c r="G14" s="9"/>
      <c r="H14" s="9"/>
      <c r="I14" s="9"/>
      <c r="J14" s="9"/>
      <c r="K14" s="10"/>
      <c r="L14" s="10"/>
      <c r="M14" s="10"/>
      <c r="N14" s="10"/>
      <c r="O14" s="10"/>
    </row>
    <row r="15" spans="1:18" ht="15.75" x14ac:dyDescent="0.25">
      <c r="A15" s="10"/>
      <c r="B15" s="10"/>
      <c r="C15" s="10"/>
      <c r="D15" s="9"/>
      <c r="E15" s="9"/>
      <c r="F15" s="9"/>
      <c r="G15" s="9"/>
      <c r="H15" s="9"/>
      <c r="I15" s="9"/>
      <c r="J15" s="9"/>
      <c r="K15" s="10"/>
      <c r="L15" s="10"/>
      <c r="M15" s="10"/>
      <c r="N15" s="10"/>
      <c r="O15" s="10"/>
    </row>
    <row r="16" spans="1:18" ht="24" x14ac:dyDescent="0.25">
      <c r="A16" s="1598" t="s">
        <v>214</v>
      </c>
      <c r="B16" s="1598"/>
      <c r="C16" s="1598"/>
      <c r="D16" s="1598"/>
      <c r="E16" s="1598"/>
      <c r="F16" s="1598"/>
      <c r="G16" s="1598"/>
      <c r="H16" s="690"/>
      <c r="I16" s="690"/>
      <c r="J16" s="10"/>
      <c r="K16" s="10"/>
      <c r="L16" s="10"/>
      <c r="M16" s="10"/>
      <c r="N16" s="10"/>
      <c r="O16" s="10"/>
    </row>
    <row r="18" spans="1:15" ht="31.5" x14ac:dyDescent="0.5">
      <c r="A18" s="696"/>
      <c r="B18" s="1605" t="s">
        <v>215</v>
      </c>
      <c r="C18" s="1606"/>
      <c r="D18" s="1264" t="s">
        <v>15</v>
      </c>
      <c r="E18" s="695"/>
      <c r="F18" s="695"/>
      <c r="G18" s="701"/>
      <c r="H18" s="725" t="s">
        <v>15</v>
      </c>
      <c r="I18" s="1596" t="s">
        <v>215</v>
      </c>
      <c r="J18" s="1597"/>
      <c r="K18" s="696"/>
    </row>
    <row r="19" spans="1:15" ht="33.75" x14ac:dyDescent="0.5">
      <c r="A19" s="706" t="s">
        <v>171</v>
      </c>
      <c r="B19" s="1265">
        <v>0</v>
      </c>
      <c r="C19" s="1258">
        <v>0</v>
      </c>
      <c r="D19" s="1257">
        <v>0.35416666666666669</v>
      </c>
      <c r="E19" s="697"/>
      <c r="F19" s="700"/>
      <c r="G19" s="706" t="s">
        <v>16</v>
      </c>
      <c r="H19" s="1267">
        <v>0.56874999999999998</v>
      </c>
      <c r="I19" s="1271">
        <v>0</v>
      </c>
      <c r="J19" s="1272">
        <v>0</v>
      </c>
      <c r="K19" s="696"/>
      <c r="N19" s="693"/>
      <c r="O19" s="693"/>
    </row>
    <row r="20" spans="1:15" ht="33.75" x14ac:dyDescent="0.5">
      <c r="A20" s="704" t="s">
        <v>58</v>
      </c>
      <c r="B20" s="1262">
        <v>0.41199999999999998</v>
      </c>
      <c r="C20" s="1259">
        <f>SUM(D20-D19)</f>
        <v>1.388888888888884E-3</v>
      </c>
      <c r="D20" s="1255">
        <v>0.35555555555555557</v>
      </c>
      <c r="E20" s="1652"/>
      <c r="F20" s="696"/>
      <c r="G20" s="704" t="s">
        <v>18</v>
      </c>
      <c r="H20" s="1268">
        <v>0.56944444444444442</v>
      </c>
      <c r="I20" s="1273">
        <v>0.29899999999999999</v>
      </c>
      <c r="J20" s="1274">
        <f>SUM(H20-H19)</f>
        <v>6.9444444444444198E-4</v>
      </c>
      <c r="K20" s="696"/>
      <c r="N20" s="693"/>
      <c r="O20" s="693"/>
    </row>
    <row r="21" spans="1:15" ht="33.75" x14ac:dyDescent="0.5">
      <c r="A21" s="704" t="s">
        <v>59</v>
      </c>
      <c r="B21" s="1262">
        <v>0.49299999999999999</v>
      </c>
      <c r="C21" s="1259">
        <f t="shared" ref="C21:C31" si="0">SUM(D21-D20)</f>
        <v>6.9444444444444198E-4</v>
      </c>
      <c r="D21" s="1255">
        <v>0.35625000000000001</v>
      </c>
      <c r="E21" s="1652"/>
      <c r="F21" s="696"/>
      <c r="G21" s="704" t="s">
        <v>19</v>
      </c>
      <c r="H21" s="1269">
        <v>0.57013888888888886</v>
      </c>
      <c r="I21" s="1275">
        <v>0.42199999999999999</v>
      </c>
      <c r="J21" s="1274">
        <f t="shared" ref="J21:J30" si="1">SUM(H21-H20)</f>
        <v>6.9444444444444198E-4</v>
      </c>
      <c r="K21" s="696"/>
      <c r="N21" s="693"/>
      <c r="O21" s="693"/>
    </row>
    <row r="22" spans="1:15" ht="33.75" x14ac:dyDescent="0.5">
      <c r="A22" s="704" t="s">
        <v>60</v>
      </c>
      <c r="B22" s="1262">
        <v>0.61299999999999999</v>
      </c>
      <c r="C22" s="1259">
        <f t="shared" si="0"/>
        <v>1.388888888888884E-3</v>
      </c>
      <c r="D22" s="1255">
        <v>0.3576388888888889</v>
      </c>
      <c r="E22" s="1652"/>
      <c r="F22" s="696"/>
      <c r="G22" s="704" t="s">
        <v>20</v>
      </c>
      <c r="H22" s="1268">
        <v>0.57152777777777775</v>
      </c>
      <c r="I22" s="1273">
        <v>0.42799999999999999</v>
      </c>
      <c r="J22" s="1274">
        <f t="shared" si="1"/>
        <v>1.388888888888884E-3</v>
      </c>
      <c r="K22" s="696"/>
      <c r="N22" s="693"/>
      <c r="O22" s="693"/>
    </row>
    <row r="23" spans="1:15" ht="33.75" x14ac:dyDescent="0.5">
      <c r="A23" s="704" t="s">
        <v>61</v>
      </c>
      <c r="B23" s="1262">
        <v>0.38800000000000001</v>
      </c>
      <c r="C23" s="1259">
        <f t="shared" si="0"/>
        <v>6.9444444444444198E-4</v>
      </c>
      <c r="D23" s="1255">
        <v>0.35833333333333334</v>
      </c>
      <c r="E23" s="1652"/>
      <c r="F23" s="696"/>
      <c r="G23" s="704" t="s">
        <v>181</v>
      </c>
      <c r="H23" s="1269">
        <v>0.57291666666666663</v>
      </c>
      <c r="I23" s="1273">
        <v>0.56799999999999995</v>
      </c>
      <c r="J23" s="1274">
        <f t="shared" si="1"/>
        <v>1.388888888888884E-3</v>
      </c>
      <c r="K23" s="696"/>
      <c r="N23" s="693"/>
      <c r="O23" s="693"/>
    </row>
    <row r="24" spans="1:15" ht="33.75" x14ac:dyDescent="0.5">
      <c r="A24" s="704" t="s">
        <v>62</v>
      </c>
      <c r="B24" s="1262">
        <v>0.39900000000000002</v>
      </c>
      <c r="C24" s="1259">
        <f t="shared" si="0"/>
        <v>6.9444444444444198E-4</v>
      </c>
      <c r="D24" s="1255">
        <v>0.35902777777777778</v>
      </c>
      <c r="E24" s="1652"/>
      <c r="F24" s="696"/>
      <c r="G24" s="704" t="s">
        <v>170</v>
      </c>
      <c r="H24" s="1268">
        <v>0.57499999999999996</v>
      </c>
      <c r="I24" s="1273">
        <v>0.82499999999999996</v>
      </c>
      <c r="J24" s="1274">
        <f t="shared" si="1"/>
        <v>2.0833333333333259E-3</v>
      </c>
      <c r="K24" s="696"/>
      <c r="N24" s="693"/>
      <c r="O24" s="693"/>
    </row>
    <row r="25" spans="1:15" ht="33.75" x14ac:dyDescent="0.5">
      <c r="A25" s="704" t="s">
        <v>170</v>
      </c>
      <c r="B25" s="1262">
        <v>0.52</v>
      </c>
      <c r="C25" s="1259">
        <f t="shared" si="0"/>
        <v>1.388888888888884E-3</v>
      </c>
      <c r="D25" s="1255">
        <v>0.36041666666666666</v>
      </c>
      <c r="E25" s="1652"/>
      <c r="F25" s="696"/>
      <c r="G25" s="704" t="s">
        <v>62</v>
      </c>
      <c r="H25" s="1269">
        <v>0.5756944444444444</v>
      </c>
      <c r="I25" s="1273">
        <v>0.49099999999999999</v>
      </c>
      <c r="J25" s="1274">
        <f t="shared" si="1"/>
        <v>6.9444444444444198E-4</v>
      </c>
      <c r="K25" s="696"/>
      <c r="N25" s="693"/>
      <c r="O25" s="693"/>
    </row>
    <row r="26" spans="1:15" ht="33.75" x14ac:dyDescent="0.5">
      <c r="A26" s="704" t="s">
        <v>181</v>
      </c>
      <c r="B26" s="1262">
        <v>0.85199999999999998</v>
      </c>
      <c r="C26" s="1259">
        <f t="shared" si="0"/>
        <v>1.388888888888884E-3</v>
      </c>
      <c r="D26" s="1255">
        <v>0.36180555555555555</v>
      </c>
      <c r="E26" s="1652"/>
      <c r="F26" s="696"/>
      <c r="G26" s="704" t="s">
        <v>61</v>
      </c>
      <c r="H26" s="1268">
        <v>0.57708333333333328</v>
      </c>
      <c r="I26" s="1273">
        <v>0.47299999999999998</v>
      </c>
      <c r="J26" s="1274">
        <f t="shared" si="1"/>
        <v>1.388888888888884E-3</v>
      </c>
      <c r="K26" s="696"/>
      <c r="N26" s="693"/>
      <c r="O26" s="693"/>
    </row>
    <row r="27" spans="1:15" ht="33.75" x14ac:dyDescent="0.5">
      <c r="A27" s="704" t="s">
        <v>180</v>
      </c>
      <c r="B27" s="1262">
        <v>0.307</v>
      </c>
      <c r="C27" s="1259">
        <f t="shared" si="0"/>
        <v>6.9444444444444198E-4</v>
      </c>
      <c r="D27" s="1255">
        <v>0.36249999999999999</v>
      </c>
      <c r="E27" s="1652"/>
      <c r="F27" s="696"/>
      <c r="G27" s="704" t="s">
        <v>60</v>
      </c>
      <c r="H27" s="1269">
        <v>0.57777777777777772</v>
      </c>
      <c r="I27" s="1276">
        <v>0.376</v>
      </c>
      <c r="J27" s="1274">
        <f t="shared" si="1"/>
        <v>6.9444444444444198E-4</v>
      </c>
      <c r="K27" s="696"/>
      <c r="N27" s="693"/>
      <c r="O27" s="693"/>
    </row>
    <row r="28" spans="1:15" ht="33.75" x14ac:dyDescent="0.5">
      <c r="A28" s="704" t="s">
        <v>20</v>
      </c>
      <c r="B28" s="1262">
        <v>0.25</v>
      </c>
      <c r="C28" s="1259">
        <f t="shared" si="0"/>
        <v>1.388888888888884E-3</v>
      </c>
      <c r="D28" s="1255">
        <v>0.36388888888888887</v>
      </c>
      <c r="E28" s="1652"/>
      <c r="F28" s="696"/>
      <c r="G28" s="704" t="s">
        <v>59</v>
      </c>
      <c r="H28" s="1268">
        <v>0.57847222222222228</v>
      </c>
      <c r="I28" s="1276">
        <v>0.45600000000000002</v>
      </c>
      <c r="J28" s="1274">
        <f t="shared" si="1"/>
        <v>6.94444444444553E-4</v>
      </c>
      <c r="K28" s="696"/>
      <c r="N28" s="693"/>
      <c r="O28" s="693"/>
    </row>
    <row r="29" spans="1:15" ht="33.75" x14ac:dyDescent="0.5">
      <c r="A29" s="704" t="s">
        <v>19</v>
      </c>
      <c r="B29" s="1262">
        <v>0.35599999999999998</v>
      </c>
      <c r="C29" s="1259">
        <f t="shared" si="0"/>
        <v>1.388888888888884E-3</v>
      </c>
      <c r="D29" s="1255">
        <v>0.36527777777777776</v>
      </c>
      <c r="E29" s="1652"/>
      <c r="F29" s="696"/>
      <c r="G29" s="704" t="s">
        <v>58</v>
      </c>
      <c r="H29" s="1269">
        <v>0.57986111111111116</v>
      </c>
      <c r="I29" s="1276">
        <v>0.48799999999999999</v>
      </c>
      <c r="J29" s="1274">
        <f t="shared" si="1"/>
        <v>1.388888888888884E-3</v>
      </c>
      <c r="K29" s="696"/>
      <c r="N29" s="693"/>
      <c r="O29" s="693"/>
    </row>
    <row r="30" spans="1:15" ht="33.75" x14ac:dyDescent="0.5">
      <c r="A30" s="704" t="s">
        <v>18</v>
      </c>
      <c r="B30" s="1262">
        <v>0.36199999999999999</v>
      </c>
      <c r="C30" s="1259">
        <f t="shared" si="0"/>
        <v>6.9444444444444198E-4</v>
      </c>
      <c r="D30" s="1255">
        <v>0.3659722222222222</v>
      </c>
      <c r="E30" s="1652"/>
      <c r="F30" s="696"/>
      <c r="G30" s="705" t="s">
        <v>171</v>
      </c>
      <c r="H30" s="1270">
        <v>0.58125000000000004</v>
      </c>
      <c r="I30" s="1277">
        <v>0.60499999999999998</v>
      </c>
      <c r="J30" s="1278">
        <f t="shared" si="1"/>
        <v>1.388888888888884E-3</v>
      </c>
      <c r="K30" s="696"/>
      <c r="N30" s="693"/>
      <c r="O30" s="693"/>
    </row>
    <row r="31" spans="1:15" ht="33.75" x14ac:dyDescent="0.5">
      <c r="A31" s="705" t="s">
        <v>16</v>
      </c>
      <c r="B31" s="1366">
        <v>0.33500000000000002</v>
      </c>
      <c r="C31" s="1263">
        <f t="shared" si="0"/>
        <v>6.9444444444444198E-4</v>
      </c>
      <c r="D31" s="1256">
        <v>0.36666666666666664</v>
      </c>
      <c r="E31" s="1653"/>
      <c r="F31" s="696"/>
      <c r="G31" s="1260"/>
      <c r="H31" s="1280">
        <f>SUM(H30-H19)</f>
        <v>1.2500000000000067E-2</v>
      </c>
      <c r="I31" s="1266">
        <v>5.4</v>
      </c>
      <c r="J31" s="368"/>
      <c r="K31" s="699"/>
      <c r="L31" s="694"/>
      <c r="M31" s="692"/>
      <c r="N31" s="693"/>
      <c r="O31" s="693"/>
    </row>
    <row r="32" spans="1:15" ht="31.5" x14ac:dyDescent="0.5">
      <c r="A32" s="1261" t="s">
        <v>38</v>
      </c>
      <c r="B32" s="1365">
        <v>5.3</v>
      </c>
      <c r="C32" s="1260"/>
      <c r="D32" s="1279">
        <f>SUM(D31-D19)</f>
        <v>1.2499999999999956E-2</v>
      </c>
      <c r="E32" s="1654"/>
      <c r="F32" s="696"/>
      <c r="G32" s="700"/>
      <c r="H32" s="700"/>
      <c r="I32" s="696"/>
      <c r="J32" s="696"/>
      <c r="K32" s="699"/>
      <c r="L32" s="694"/>
      <c r="M32" s="692"/>
      <c r="N32" s="693"/>
      <c r="O32" s="693"/>
    </row>
    <row r="33" spans="1:16" ht="31.5" x14ac:dyDescent="0.5">
      <c r="A33" s="696"/>
      <c r="B33" s="696"/>
      <c r="C33" s="696"/>
      <c r="E33" s="1654"/>
      <c r="F33" s="696"/>
      <c r="G33" s="702"/>
      <c r="H33" s="696"/>
      <c r="I33" s="696"/>
      <c r="J33" s="696"/>
      <c r="K33" s="1281">
        <f>SUM(B32+I31)</f>
        <v>10.7</v>
      </c>
      <c r="L33" s="694"/>
      <c r="M33" s="692"/>
      <c r="N33" s="693"/>
      <c r="O33" s="693"/>
    </row>
    <row r="34" spans="1:16" ht="31.5" x14ac:dyDescent="0.5">
      <c r="A34" s="696"/>
      <c r="B34" s="696"/>
      <c r="C34" s="696"/>
      <c r="D34" s="696"/>
      <c r="E34" s="1654"/>
      <c r="F34" s="696"/>
      <c r="G34" s="696"/>
      <c r="H34" s="696"/>
      <c r="J34" s="696"/>
      <c r="K34" s="699"/>
      <c r="L34" s="694"/>
      <c r="M34" s="694"/>
      <c r="N34" s="693"/>
      <c r="O34" s="693"/>
    </row>
    <row r="35" spans="1:16" ht="26.25" x14ac:dyDescent="0.4">
      <c r="E35" s="1654"/>
      <c r="K35" s="691"/>
      <c r="L35" s="694"/>
      <c r="M35" s="694"/>
      <c r="N35" s="693"/>
      <c r="O35" s="693"/>
    </row>
    <row r="36" spans="1:16" ht="26.25" x14ac:dyDescent="0.4">
      <c r="A36" s="10"/>
      <c r="B36" s="10"/>
      <c r="C36" s="10"/>
      <c r="D36" s="10"/>
      <c r="E36" s="1655"/>
      <c r="F36" s="10"/>
      <c r="G36" s="10"/>
      <c r="H36" s="17"/>
      <c r="I36" s="17"/>
      <c r="J36" s="10"/>
      <c r="K36" s="10"/>
      <c r="L36" s="10"/>
      <c r="M36" s="10"/>
      <c r="N36" s="10"/>
      <c r="O36" s="10"/>
      <c r="P36" s="10"/>
    </row>
    <row r="37" spans="1:16" ht="26.25" x14ac:dyDescent="0.4">
      <c r="A37" s="51" t="s">
        <v>39</v>
      </c>
      <c r="B37" s="51"/>
      <c r="C37" s="51"/>
      <c r="D37" s="345"/>
      <c r="E37" s="1656"/>
      <c r="F37" s="10"/>
      <c r="G37" s="126"/>
      <c r="H37" s="126"/>
      <c r="I37" s="126"/>
      <c r="J37" s="126"/>
      <c r="K37" s="346" t="s">
        <v>40</v>
      </c>
      <c r="L37" s="347"/>
      <c r="M37" s="126"/>
      <c r="N37" s="126"/>
      <c r="O37" s="10"/>
      <c r="P37" s="10"/>
    </row>
    <row r="38" spans="1:16" ht="26.25" x14ac:dyDescent="0.4">
      <c r="A38" s="345" t="s">
        <v>41</v>
      </c>
      <c r="B38" s="345"/>
      <c r="C38" s="345"/>
      <c r="D38" s="345"/>
      <c r="E38" s="1656"/>
      <c r="F38" s="10"/>
      <c r="G38" s="126"/>
      <c r="H38" s="126"/>
      <c r="I38" s="126"/>
      <c r="J38" s="126"/>
      <c r="K38" s="348" t="s">
        <v>42</v>
      </c>
      <c r="L38" s="347"/>
      <c r="M38" s="126"/>
      <c r="N38" s="126"/>
      <c r="O38" s="10"/>
      <c r="P38" s="10"/>
    </row>
    <row r="39" spans="1:16" ht="25.5" x14ac:dyDescent="0.35">
      <c r="A39" s="345" t="s">
        <v>43</v>
      </c>
      <c r="B39" s="345"/>
      <c r="C39" s="345"/>
      <c r="D39" s="51"/>
      <c r="E39" s="223"/>
      <c r="F39" s="10"/>
      <c r="G39" s="126"/>
      <c r="H39" s="126"/>
      <c r="I39" s="126"/>
      <c r="J39" s="126"/>
      <c r="K39" s="348" t="s">
        <v>44</v>
      </c>
      <c r="L39" s="347"/>
      <c r="M39" s="126"/>
      <c r="N39" s="126"/>
      <c r="O39" s="10"/>
      <c r="P39" s="10"/>
    </row>
    <row r="40" spans="1:16" ht="25.5" x14ac:dyDescent="0.35">
      <c r="A40" s="345" t="s">
        <v>45</v>
      </c>
      <c r="B40" s="345"/>
      <c r="C40" s="345"/>
      <c r="D40" s="51"/>
      <c r="E40" s="223"/>
      <c r="F40" s="10"/>
      <c r="G40" s="126"/>
      <c r="H40" s="126"/>
      <c r="I40" s="126"/>
      <c r="J40" s="126"/>
      <c r="K40" s="348" t="s">
        <v>46</v>
      </c>
      <c r="L40" s="347"/>
      <c r="M40" s="126"/>
      <c r="N40" s="126"/>
      <c r="O40" s="10"/>
      <c r="P40" s="10"/>
    </row>
    <row r="41" spans="1:16" ht="26.25" x14ac:dyDescent="0.4">
      <c r="E41" s="1654"/>
    </row>
    <row r="42" spans="1:16" ht="26.25" x14ac:dyDescent="0.4">
      <c r="E42" s="1654"/>
    </row>
    <row r="43" spans="1:16" ht="26.25" x14ac:dyDescent="0.4">
      <c r="E43" s="1654"/>
    </row>
    <row r="44" spans="1:16" ht="26.25" x14ac:dyDescent="0.4">
      <c r="E44" s="1654"/>
    </row>
    <row r="45" spans="1:16" ht="26.25" x14ac:dyDescent="0.4">
      <c r="E45" s="1654"/>
    </row>
    <row r="46" spans="1:16" ht="26.25" x14ac:dyDescent="0.4">
      <c r="E46" s="1654"/>
    </row>
    <row r="47" spans="1:16" ht="26.25" x14ac:dyDescent="0.4">
      <c r="E47" s="1654"/>
    </row>
    <row r="48" spans="1:16" ht="26.25" x14ac:dyDescent="0.4">
      <c r="E48" s="1654"/>
    </row>
    <row r="49" spans="5:5" ht="26.25" x14ac:dyDescent="0.4">
      <c r="E49" s="1654"/>
    </row>
    <row r="50" spans="5:5" ht="26.25" x14ac:dyDescent="0.4">
      <c r="E50" s="1654"/>
    </row>
    <row r="51" spans="5:5" ht="26.25" x14ac:dyDescent="0.4">
      <c r="E51" s="1654"/>
    </row>
    <row r="52" spans="5:5" ht="26.25" x14ac:dyDescent="0.4">
      <c r="E52" s="1654"/>
    </row>
    <row r="53" spans="5:5" ht="26.25" x14ac:dyDescent="0.4">
      <c r="E53" s="1654"/>
    </row>
    <row r="54" spans="5:5" ht="26.25" x14ac:dyDescent="0.4">
      <c r="E54" s="1654"/>
    </row>
    <row r="55" spans="5:5" ht="26.25" x14ac:dyDescent="0.4">
      <c r="E55" s="1654"/>
    </row>
    <row r="56" spans="5:5" ht="26.25" x14ac:dyDescent="0.4">
      <c r="E56" s="1654"/>
    </row>
    <row r="57" spans="5:5" ht="26.25" x14ac:dyDescent="0.4">
      <c r="E57" s="1654"/>
    </row>
    <row r="58" spans="5:5" ht="26.25" x14ac:dyDescent="0.4">
      <c r="E58" s="1654"/>
    </row>
    <row r="59" spans="5:5" ht="26.25" x14ac:dyDescent="0.4">
      <c r="E59" s="1654"/>
    </row>
    <row r="60" spans="5:5" ht="26.25" x14ac:dyDescent="0.4">
      <c r="E60" s="1654"/>
    </row>
    <row r="61" spans="5:5" ht="26.25" x14ac:dyDescent="0.4">
      <c r="E61" s="1654"/>
    </row>
  </sheetData>
  <mergeCells count="5">
    <mergeCell ref="A16:G16"/>
    <mergeCell ref="A9:I9"/>
    <mergeCell ref="B18:C18"/>
    <mergeCell ref="I18:J18"/>
    <mergeCell ref="L2:N2"/>
  </mergeCells>
  <pageMargins left="0.7" right="0.7" top="0.75" bottom="0.75" header="0.3" footer="0.3"/>
  <pageSetup paperSize="9" scale="3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2023AE90089A48A29CA9CC33E7B6B5" ma:contentTypeVersion="18" ma:contentTypeDescription="Loo uus dokument" ma:contentTypeScope="" ma:versionID="70dbdb24716ed987ed1ea44593b081fd">
  <xsd:schema xmlns:xsd="http://www.w3.org/2001/XMLSchema" xmlns:xs="http://www.w3.org/2001/XMLSchema" xmlns:p="http://schemas.microsoft.com/office/2006/metadata/properties" xmlns:ns2="b85312c5-d5e7-462b-bcd0-a9fa490523a5" xmlns:ns3="7f7bac91-af33-43ce-8221-55a7173c252c" targetNamespace="http://schemas.microsoft.com/office/2006/metadata/properties" ma:root="true" ma:fieldsID="44e91466b3fbe651c8de218fe2dfe423" ns2:_="" ns3:_="">
    <xsd:import namespace="b85312c5-d5e7-462b-bcd0-a9fa490523a5"/>
    <xsd:import namespace="7f7bac91-af33-43ce-8221-55a7173c25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312c5-d5e7-462b-bcd0-a9fa490523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7a01d-25e6-496d-8a0e-86514af6c06b}" ma:internalName="TaxCatchAll" ma:showField="CatchAllData" ma:web="b85312c5-d5e7-462b-bcd0-a9fa49052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bac91-af33-43ce-8221-55a7173c2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11b8ee91-efa6-40ad-b579-f7bd52ead2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7bac91-af33-43ce-8221-55a7173c252c">
      <Terms xmlns="http://schemas.microsoft.com/office/infopath/2007/PartnerControls"/>
    </lcf76f155ced4ddcb4097134ff3c332f>
    <TaxCatchAll xmlns="b85312c5-d5e7-462b-bcd0-a9fa490523a5" xsi:nil="true"/>
  </documentManagement>
</p:properties>
</file>

<file path=customXml/itemProps1.xml><?xml version="1.0" encoding="utf-8"?>
<ds:datastoreItem xmlns:ds="http://schemas.openxmlformats.org/officeDocument/2006/customXml" ds:itemID="{BAD24B08-82FC-45DA-9D09-B79086B332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312c5-d5e7-462b-bcd0-a9fa490523a5"/>
    <ds:schemaRef ds:uri="7f7bac91-af33-43ce-8221-55a7173c25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F81CC7-7E79-4F68-A729-A28D726A6C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21E7F2-CAAF-469D-9565-8101CB94261F}">
  <ds:schemaRefs>
    <ds:schemaRef ds:uri="http://schemas.microsoft.com/office/2006/metadata/properties"/>
    <ds:schemaRef ds:uri="http://schemas.microsoft.com/office/infopath/2007/PartnerControls"/>
    <ds:schemaRef ds:uri="7f7bac91-af33-43ce-8221-55a7173c252c"/>
    <ds:schemaRef ds:uri="b85312c5-d5e7-462b-bcd0-a9fa490523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3</vt:i4>
      </vt:variant>
    </vt:vector>
  </HeadingPairs>
  <TitlesOfParts>
    <vt:vector size="26" baseType="lpstr">
      <vt:lpstr>1TP</vt:lpstr>
      <vt:lpstr>1 PP</vt:lpstr>
      <vt:lpstr>2 TP </vt:lpstr>
      <vt:lpstr>2 PP</vt:lpstr>
      <vt:lpstr>3a TP</vt:lpstr>
      <vt:lpstr>3a LP</vt:lpstr>
      <vt:lpstr>3b TP</vt:lpstr>
      <vt:lpstr>3k TP</vt:lpstr>
      <vt:lpstr>3k LP</vt:lpstr>
      <vt:lpstr>3m TP</vt:lpstr>
      <vt:lpstr>3m LP</vt:lpstr>
      <vt:lpstr>3v E-L</vt:lpstr>
      <vt:lpstr>3v P</vt:lpstr>
      <vt:lpstr> 4 TP</vt:lpstr>
      <vt:lpstr>4 LP</vt:lpstr>
      <vt:lpstr>5 TP</vt:lpstr>
      <vt:lpstr>5 LP</vt:lpstr>
      <vt:lpstr>6 TP</vt:lpstr>
      <vt:lpstr>6 LP</vt:lpstr>
      <vt:lpstr>7 TP</vt:lpstr>
      <vt:lpstr>8 TP</vt:lpstr>
      <vt:lpstr>8a TP</vt:lpstr>
      <vt:lpstr>8b TP</vt:lpstr>
      <vt:lpstr>'1TP'!Область_печати</vt:lpstr>
      <vt:lpstr>'2 TP '!Область_печати</vt:lpstr>
      <vt:lpstr>'3v P'!Область_печати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Natalja Blednova</dc:creator>
  <cp:keywords/>
  <dc:description/>
  <cp:lastModifiedBy>Anastassija Potapova</cp:lastModifiedBy>
  <cp:revision/>
  <dcterms:created xsi:type="dcterms:W3CDTF">2015-06-05T18:17:20Z</dcterms:created>
  <dcterms:modified xsi:type="dcterms:W3CDTF">2026-10-07T05:30:22Z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0x010100682023AE90089A48A29CA9CC33E7B6B5</vt:lpwstr>
  </property>
  <property fmtid="{D5CDD505-2E9C-101B-9397-08002B2CF9AE}" pid="3" name="MediaServiceImageTags">
    <vt:lpwstr/>
  </property>
</Properties>
</file>