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4\NARVADOM\artjom.novikov\My Documents\ART\Hanked\Puud\VLH\"/>
    </mc:Choice>
  </mc:AlternateContent>
  <xr:revisionPtr revIDLastSave="0" documentId="13_ncr:1_{9D81D089-8575-4D98-86FE-955C2ACE4E13}" xr6:coauthVersionLast="47" xr6:coauthVersionMax="47" xr10:uidLastSave="{00000000-0000-0000-0000-000000000000}"/>
  <bookViews>
    <workbookView xWindow="1898" yWindow="1898" windowWidth="18851" windowHeight="9766" xr2:uid="{00000000-000D-0000-FFFF-FFFF00000000}"/>
  </bookViews>
  <sheets>
    <sheet name="Kululoen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E35" i="2"/>
  <c r="F12" i="2"/>
  <c r="F30" i="2"/>
  <c r="F29" i="2"/>
  <c r="F28" i="2"/>
  <c r="F27" i="2"/>
  <c r="F26" i="2"/>
  <c r="F25" i="2"/>
  <c r="F24" i="2"/>
  <c r="F18" i="2"/>
  <c r="F11" i="2"/>
  <c r="F9" i="2"/>
  <c r="F16" i="2"/>
  <c r="F10" i="2"/>
  <c r="F8" i="2"/>
  <c r="F7" i="2"/>
  <c r="F6" i="2"/>
  <c r="F5" i="2"/>
  <c r="F23" i="2"/>
  <c r="F31" i="2" s="1"/>
  <c r="E37" i="2" s="1"/>
  <c r="E38" i="2" s="1"/>
  <c r="F17" i="2"/>
  <c r="E39" i="2" l="1"/>
  <c r="E40" i="2" s="1"/>
  <c r="F19" i="2"/>
</calcChain>
</file>

<file path=xl/sharedStrings.xml><?xml version="1.0" encoding="utf-8"?>
<sst xmlns="http://schemas.openxmlformats.org/spreadsheetml/2006/main" count="89" uniqueCount="53">
  <si>
    <t>Objekt</t>
  </si>
  <si>
    <t>Joaorg</t>
  </si>
  <si>
    <t>51101:007:0122</t>
  </si>
  <si>
    <t>Kokku</t>
  </si>
  <si>
    <t>Maksumuse kokku</t>
  </si>
  <si>
    <t>KULUDE LOEND: KOKKUVÕTE</t>
  </si>
  <si>
    <t>Mõõtühik</t>
  </si>
  <si>
    <t>tk</t>
  </si>
  <si>
    <t>Maht</t>
  </si>
  <si>
    <t>Ühikhind</t>
  </si>
  <si>
    <t>Joaoru saar</t>
  </si>
  <si>
    <t>51101:007:0123</t>
  </si>
  <si>
    <t>Kerese tn L1</t>
  </si>
  <si>
    <t xml:space="preserve">Kose tn </t>
  </si>
  <si>
    <t>Võidu pr 15b</t>
  </si>
  <si>
    <t>Peetri plats</t>
  </si>
  <si>
    <t>Vabaduse tn L1</t>
  </si>
  <si>
    <t>Võidu pr L2 (remmelgas)</t>
  </si>
  <si>
    <t>Uusküla põik 1a (põõsas)</t>
  </si>
  <si>
    <t xml:space="preserve">Vabaduse tn L1 </t>
  </si>
  <si>
    <t xml:space="preserve">Joala tn 30a </t>
  </si>
  <si>
    <t>Rahu tänav L1</t>
  </si>
  <si>
    <t>Rahu tn 41c*</t>
  </si>
  <si>
    <t>*ainult puu raie</t>
  </si>
  <si>
    <t>51102:002:0051</t>
  </si>
  <si>
    <t>51101:001:0567</t>
  </si>
  <si>
    <t>51101:001:0855</t>
  </si>
  <si>
    <t>51101:002:0100</t>
  </si>
  <si>
    <t>51104:001:0075</t>
  </si>
  <si>
    <t>51102:004:0035</t>
  </si>
  <si>
    <t>51101:001:0122</t>
  </si>
  <si>
    <t>51101:006:0203</t>
  </si>
  <si>
    <t>51105:004:0194</t>
  </si>
  <si>
    <t>51105:003:0261</t>
  </si>
  <si>
    <t>51101:001:0060</t>
  </si>
  <si>
    <t>Tallinna mnt L1/L2</t>
  </si>
  <si>
    <t>51101:006:0185/51101:004:0118</t>
  </si>
  <si>
    <t>51101:005:0047/51101:005:0046</t>
  </si>
  <si>
    <t>Kreenholmi tn L1/L2</t>
  </si>
  <si>
    <t>m2</t>
  </si>
  <si>
    <t>käibemaks 22%</t>
  </si>
  <si>
    <t>KOKKU käibemaksuga 22%</t>
  </si>
  <si>
    <t>Kose tn hekk</t>
  </si>
  <si>
    <t>Juuli tn J1</t>
  </si>
  <si>
    <t xml:space="preserve">Riigihanke nimetus: Puittaimede raie ja hoolduslõikus Narva linnas				</t>
  </si>
  <si>
    <t>KULUDE LOEND NR 1: Puittaimede mahavõtmine ja kändude freesimine või kännupuuriga purustamine</t>
  </si>
  <si>
    <t>KULUDE LOEND NR 2: Kändude likvideerimine (väljajuurimine)</t>
  </si>
  <si>
    <t>KULUDE LOEND NR 3: Puittaimede lõikus</t>
  </si>
  <si>
    <t>Katastritunnus</t>
  </si>
  <si>
    <t>KOGUSUMMA</t>
  </si>
  <si>
    <t>kändude freesimine või kännupuuriga purustamine</t>
  </si>
  <si>
    <t xml:space="preserve">KULUDE LOEND NR 2: Kändude likvideerimine (väljajuurimine) ja haljasalade taastamine </t>
  </si>
  <si>
    <t>Lisa 5. Pakkumuse maksumustabel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</si>
</sst>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6" xfId="0" applyFont="1" applyBorder="1"/>
    <xf numFmtId="0" fontId="4" fillId="0" borderId="4" xfId="0" applyFont="1" applyBorder="1"/>
    <xf numFmtId="2" fontId="4" fillId="0" borderId="0" xfId="0" applyNumberFormat="1" applyFont="1"/>
    <xf numFmtId="2" fontId="4" fillId="0" borderId="1" xfId="0" applyNumberFormat="1" applyFont="1" applyBorder="1"/>
    <xf numFmtId="2" fontId="4" fillId="4" borderId="1" xfId="0" applyNumberFormat="1" applyFont="1" applyFill="1" applyBorder="1"/>
    <xf numFmtId="0" fontId="3" fillId="0" borderId="0" xfId="0" applyFont="1" applyAlignment="1">
      <alignment vertical="center"/>
    </xf>
    <xf numFmtId="0" fontId="5" fillId="0" borderId="0" xfId="2" applyAlignment="1">
      <alignment vertical="center"/>
    </xf>
    <xf numFmtId="2" fontId="4" fillId="0" borderId="0" xfId="0" applyNumberFormat="1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4" fillId="4" borderId="1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31"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A4:F11" headerRowCount="0" totalsRowShown="0" headerRowDxfId="30" dataDxfId="29">
  <tableColumns count="6">
    <tableColumn id="1" xr3:uid="{00000000-0010-0000-0000-000001000000}" name="Столбец1" dataDxfId="28"/>
    <tableColumn id="2" xr3:uid="{00000000-0010-0000-0000-000002000000}" name="Столбец2" dataDxfId="27"/>
    <tableColumn id="6" xr3:uid="{00000000-0010-0000-0000-000006000000}" name="Столбец6" dataDxfId="26"/>
    <tableColumn id="3" xr3:uid="{00000000-0010-0000-0000-000003000000}" name="Столбец3" dataDxfId="25"/>
    <tableColumn id="5" xr3:uid="{00000000-0010-0000-0000-000005000000}" name="Столбец5" dataDxfId="24"/>
    <tableColumn id="4" xr3:uid="{00000000-0010-0000-0000-000004000000}" name="Столбец4" dataDxfId="23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Таблица3" displayName="Таблица3" ref="A15:F18" headerRowCount="0" totalsRowShown="0" headerRowDxfId="22" dataDxfId="21">
  <tableColumns count="6">
    <tableColumn id="1" xr3:uid="{00000000-0010-0000-0100-000001000000}" name="Столбец1" dataDxfId="20"/>
    <tableColumn id="2" xr3:uid="{00000000-0010-0000-0100-000002000000}" name="Столбец2" dataDxfId="19"/>
    <tableColumn id="6" xr3:uid="{00000000-0010-0000-0100-000006000000}" name="Столбец6" dataDxfId="18"/>
    <tableColumn id="3" xr3:uid="{00000000-0010-0000-0100-000003000000}" name="Столбец3" dataDxfId="17"/>
    <tableColumn id="4" xr3:uid="{00000000-0010-0000-0100-000004000000}" name="Столбец4" dataDxfId="16"/>
    <tableColumn id="5" xr3:uid="{00000000-0010-0000-0100-000005000000}" name="Столбец5" dataDxfId="15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Таблица4" displayName="Таблица4" ref="A22:F30" headerRowCount="0" totalsRowShown="0" headerRowDxfId="14" dataDxfId="13">
  <tableColumns count="6">
    <tableColumn id="1" xr3:uid="{00000000-0010-0000-0200-000001000000}" name="Столбец1" dataDxfId="12"/>
    <tableColumn id="2" xr3:uid="{00000000-0010-0000-0200-000002000000}" name="Столбец2" dataDxfId="11"/>
    <tableColumn id="6" xr3:uid="{00000000-0010-0000-0200-000006000000}" name="Столбец6" dataDxfId="10"/>
    <tableColumn id="3" xr3:uid="{00000000-0010-0000-0200-000003000000}" name="Столбец3" dataDxfId="9"/>
    <tableColumn id="4" xr3:uid="{00000000-0010-0000-0200-000004000000}" name="Столбец4" dataDxfId="8"/>
    <tableColumn id="5" xr3:uid="{00000000-0010-0000-0200-000005000000}" name="Столбец5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Таблица5" displayName="Таблица5" ref="A35:E37" headerRowCount="0" totalsRowShown="0" headerRowDxfId="6" dataDxfId="5">
  <tableColumns count="5">
    <tableColumn id="1" xr3:uid="{00000000-0010-0000-0300-000001000000}" name="Столбец1" dataDxfId="4"/>
    <tableColumn id="2" xr3:uid="{00000000-0010-0000-0300-000002000000}" name="Столбец2" dataDxfId="3"/>
    <tableColumn id="3" xr3:uid="{00000000-0010-0000-0300-000003000000}" name="Столбец3" dataDxfId="2"/>
    <tableColumn id="4" xr3:uid="{00000000-0010-0000-0300-000004000000}" name="Столбец4" dataDxfId="1"/>
    <tableColumn id="5" xr3:uid="{00000000-0010-0000-0300-000005000000}" name="Столбец5" dataDxfId="0">
      <calculatedColumnFormula>F12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A2" sqref="A2"/>
    </sheetView>
  </sheetViews>
  <sheetFormatPr defaultRowHeight="15.05" x14ac:dyDescent="0.3"/>
  <cols>
    <col min="1" max="1" width="35.88671875" customWidth="1"/>
    <col min="2" max="2" width="15.88671875" customWidth="1"/>
    <col min="3" max="3" width="11.88671875" customWidth="1"/>
    <col min="4" max="4" width="14.6640625" bestFit="1" customWidth="1"/>
    <col min="5" max="6" width="17.5546875" bestFit="1" customWidth="1"/>
  </cols>
  <sheetData>
    <row r="1" spans="1:8" x14ac:dyDescent="0.3">
      <c r="A1" t="s">
        <v>52</v>
      </c>
    </row>
    <row r="2" spans="1:8" x14ac:dyDescent="0.3">
      <c r="A2" t="s">
        <v>44</v>
      </c>
    </row>
    <row r="3" spans="1:8" ht="15.75" x14ac:dyDescent="0.3">
      <c r="A3" s="22" t="s">
        <v>45</v>
      </c>
      <c r="B3" s="22"/>
      <c r="C3" s="22"/>
      <c r="D3" s="22"/>
      <c r="E3" s="22"/>
      <c r="F3" s="22"/>
      <c r="H3" s="12"/>
    </row>
    <row r="4" spans="1:8" x14ac:dyDescent="0.3">
      <c r="A4" s="13" t="s">
        <v>0</v>
      </c>
      <c r="B4" s="13" t="s">
        <v>48</v>
      </c>
      <c r="C4" s="13" t="s">
        <v>6</v>
      </c>
      <c r="D4" s="13" t="s">
        <v>8</v>
      </c>
      <c r="E4" s="13" t="s">
        <v>9</v>
      </c>
      <c r="F4" s="17" t="s">
        <v>4</v>
      </c>
    </row>
    <row r="5" spans="1:8" x14ac:dyDescent="0.3">
      <c r="A5" s="13" t="s">
        <v>17</v>
      </c>
      <c r="B5" s="16" t="s">
        <v>24</v>
      </c>
      <c r="C5" s="13" t="s">
        <v>7</v>
      </c>
      <c r="D5" s="13">
        <v>1</v>
      </c>
      <c r="E5" s="14">
        <v>0</v>
      </c>
      <c r="F5" s="18">
        <f>Таблица2[[#This Row],[Столбец3]]*Таблица2[[#This Row],[Столбец5]]</f>
        <v>0</v>
      </c>
    </row>
    <row r="6" spans="1:8" x14ac:dyDescent="0.3">
      <c r="A6" s="13" t="s">
        <v>20</v>
      </c>
      <c r="B6" s="16" t="s">
        <v>25</v>
      </c>
      <c r="C6" s="13" t="s">
        <v>7</v>
      </c>
      <c r="D6" s="13">
        <v>2</v>
      </c>
      <c r="E6" s="14">
        <v>0</v>
      </c>
      <c r="F6" s="18">
        <f>Таблица2[[#This Row],[Столбец3]]*Таблица2[[#This Row],[Столбец5]]</f>
        <v>0</v>
      </c>
    </row>
    <row r="7" spans="1:8" x14ac:dyDescent="0.3">
      <c r="A7" s="13" t="s">
        <v>18</v>
      </c>
      <c r="B7" s="1" t="s">
        <v>26</v>
      </c>
      <c r="C7" s="13" t="s">
        <v>7</v>
      </c>
      <c r="D7" s="13">
        <v>1</v>
      </c>
      <c r="E7" s="14">
        <v>0</v>
      </c>
      <c r="F7" s="18">
        <f>Таблица2[[#This Row],[Столбец3]]*Таблица2[[#This Row],[Столбец5]]</f>
        <v>0</v>
      </c>
    </row>
    <row r="8" spans="1:8" x14ac:dyDescent="0.3">
      <c r="A8" s="13" t="s">
        <v>19</v>
      </c>
      <c r="B8" s="16" t="s">
        <v>27</v>
      </c>
      <c r="C8" s="13" t="s">
        <v>7</v>
      </c>
      <c r="D8" s="13">
        <v>12</v>
      </c>
      <c r="E8" s="14">
        <v>0</v>
      </c>
      <c r="F8" s="18">
        <f>Таблица2[[#This Row],[Столбец3]]*Таблица2[[#This Row],[Столбец5]]</f>
        <v>0</v>
      </c>
    </row>
    <row r="9" spans="1:8" x14ac:dyDescent="0.3">
      <c r="A9" s="13" t="s">
        <v>19</v>
      </c>
      <c r="B9" s="16" t="s">
        <v>27</v>
      </c>
      <c r="C9" s="13" t="s">
        <v>7</v>
      </c>
      <c r="D9" s="13">
        <v>2</v>
      </c>
      <c r="E9" s="14">
        <v>0</v>
      </c>
      <c r="F9" s="18">
        <f>Таблица2[[#This Row],[Столбец3]]*Таблица2[[#This Row],[Столбец5]]</f>
        <v>0</v>
      </c>
      <c r="G9" t="s">
        <v>50</v>
      </c>
    </row>
    <row r="10" spans="1:8" x14ac:dyDescent="0.3">
      <c r="A10" s="19" t="s">
        <v>22</v>
      </c>
      <c r="B10" s="1" t="s">
        <v>28</v>
      </c>
      <c r="C10" s="13" t="s">
        <v>7</v>
      </c>
      <c r="D10" s="13">
        <v>1</v>
      </c>
      <c r="E10" s="14">
        <v>0</v>
      </c>
      <c r="F10" s="18">
        <f>Таблица2[[#This Row],[Столбец3]]*Таблица2[[#This Row],[Столбец5]]</f>
        <v>0</v>
      </c>
      <c r="G10" t="s">
        <v>23</v>
      </c>
    </row>
    <row r="11" spans="1:8" x14ac:dyDescent="0.3">
      <c r="A11" s="13" t="s">
        <v>21</v>
      </c>
      <c r="B11" s="16" t="s">
        <v>29</v>
      </c>
      <c r="C11" s="13" t="s">
        <v>7</v>
      </c>
      <c r="D11" s="13">
        <v>1</v>
      </c>
      <c r="E11" s="14">
        <v>0</v>
      </c>
      <c r="F11" s="18">
        <f>Таблица2[[#This Row],[Столбец3]]*Таблица2[[#This Row],[Столбец5]]</f>
        <v>0</v>
      </c>
    </row>
    <row r="12" spans="1:8" x14ac:dyDescent="0.3">
      <c r="A12" s="23" t="s">
        <v>3</v>
      </c>
      <c r="B12" s="23"/>
      <c r="C12" s="23"/>
      <c r="D12" s="23"/>
      <c r="E12" s="23"/>
      <c r="F12" s="8">
        <f>F5+F6+F7+F8+F9+F10+F11</f>
        <v>0</v>
      </c>
    </row>
    <row r="14" spans="1:8" ht="15.75" x14ac:dyDescent="0.3">
      <c r="A14" s="20" t="s">
        <v>51</v>
      </c>
      <c r="B14" s="20"/>
      <c r="C14" s="20"/>
      <c r="D14" s="20"/>
      <c r="E14" s="20"/>
      <c r="F14" s="21"/>
    </row>
    <row r="15" spans="1:8" x14ac:dyDescent="0.3">
      <c r="A15" s="1" t="s">
        <v>0</v>
      </c>
      <c r="B15" s="13" t="s">
        <v>48</v>
      </c>
      <c r="C15" s="1" t="s">
        <v>6</v>
      </c>
      <c r="D15" s="1" t="s">
        <v>8</v>
      </c>
      <c r="E15" s="1" t="s">
        <v>9</v>
      </c>
      <c r="F15" s="1" t="s">
        <v>4</v>
      </c>
    </row>
    <row r="16" spans="1:8" x14ac:dyDescent="0.3">
      <c r="A16" s="1" t="s">
        <v>1</v>
      </c>
      <c r="B16" s="1" t="s">
        <v>2</v>
      </c>
      <c r="C16" s="1" t="s">
        <v>7</v>
      </c>
      <c r="D16" s="1">
        <v>1</v>
      </c>
      <c r="E16" s="11">
        <v>0</v>
      </c>
      <c r="F16" s="11">
        <f>Таблица3[[#This Row],[Столбец3]]*Таблица3[[#This Row],[Столбец4]]</f>
        <v>0</v>
      </c>
    </row>
    <row r="17" spans="1:6" x14ac:dyDescent="0.3">
      <c r="A17" s="16" t="s">
        <v>10</v>
      </c>
      <c r="B17" s="1" t="s">
        <v>11</v>
      </c>
      <c r="C17" s="1" t="s">
        <v>7</v>
      </c>
      <c r="D17" s="1">
        <v>22</v>
      </c>
      <c r="E17" s="11">
        <v>0</v>
      </c>
      <c r="F17" s="11">
        <f>Таблица3[[#This Row],[Столбец3]]*Таблица3[[#This Row],[Столбец4]]</f>
        <v>0</v>
      </c>
    </row>
    <row r="18" spans="1:6" x14ac:dyDescent="0.3">
      <c r="A18" s="1" t="s">
        <v>14</v>
      </c>
      <c r="B18" s="16" t="s">
        <v>30</v>
      </c>
      <c r="C18" s="1" t="s">
        <v>7</v>
      </c>
      <c r="D18" s="1">
        <v>1</v>
      </c>
      <c r="E18" s="11">
        <v>0</v>
      </c>
      <c r="F18" s="11">
        <f>Таблица3[[#This Row],[Столбец3]]*Таблица3[[#This Row],[Столбец4]]</f>
        <v>0</v>
      </c>
    </row>
    <row r="19" spans="1:6" x14ac:dyDescent="0.3">
      <c r="A19" s="23" t="s">
        <v>3</v>
      </c>
      <c r="B19" s="23"/>
      <c r="C19" s="23"/>
      <c r="D19" s="23"/>
      <c r="E19" s="23"/>
      <c r="F19" s="15">
        <f>F16+F17</f>
        <v>0</v>
      </c>
    </row>
    <row r="21" spans="1:6" ht="15.75" x14ac:dyDescent="0.3">
      <c r="A21" s="20" t="s">
        <v>47</v>
      </c>
      <c r="B21" s="20"/>
      <c r="C21" s="20"/>
      <c r="D21" s="20"/>
      <c r="E21" s="20"/>
      <c r="F21" s="21"/>
    </row>
    <row r="22" spans="1:6" x14ac:dyDescent="0.3">
      <c r="A22" s="1" t="s">
        <v>0</v>
      </c>
      <c r="B22" s="13" t="s">
        <v>48</v>
      </c>
      <c r="C22" s="1" t="s">
        <v>6</v>
      </c>
      <c r="D22" s="1" t="s">
        <v>8</v>
      </c>
      <c r="E22" s="1" t="s">
        <v>9</v>
      </c>
      <c r="F22" s="1" t="s">
        <v>4</v>
      </c>
    </row>
    <row r="23" spans="1:6" ht="26.2" x14ac:dyDescent="0.3">
      <c r="A23" s="1" t="s">
        <v>35</v>
      </c>
      <c r="B23" s="16" t="s">
        <v>36</v>
      </c>
      <c r="C23" s="1" t="s">
        <v>7</v>
      </c>
      <c r="D23" s="1">
        <v>181</v>
      </c>
      <c r="E23" s="11">
        <v>0</v>
      </c>
      <c r="F23" s="11">
        <f>Таблица4[[#This Row],[Столбец3]]*Таблица4[[#This Row],[Столбец4]]</f>
        <v>0</v>
      </c>
    </row>
    <row r="24" spans="1:6" x14ac:dyDescent="0.3">
      <c r="A24" s="1" t="s">
        <v>12</v>
      </c>
      <c r="B24" s="1" t="s">
        <v>31</v>
      </c>
      <c r="C24" s="1" t="s">
        <v>7</v>
      </c>
      <c r="D24" s="1">
        <v>114</v>
      </c>
      <c r="E24" s="11">
        <v>0</v>
      </c>
      <c r="F24" s="11">
        <f>Таблица4[[#This Row],[Столбец3]]*Таблица4[[#This Row],[Столбец4]]</f>
        <v>0</v>
      </c>
    </row>
    <row r="25" spans="1:6" x14ac:dyDescent="0.3">
      <c r="A25" s="1" t="s">
        <v>13</v>
      </c>
      <c r="B25" s="16" t="s">
        <v>32</v>
      </c>
      <c r="C25" s="1" t="s">
        <v>7</v>
      </c>
      <c r="D25" s="1">
        <v>22</v>
      </c>
      <c r="E25" s="11">
        <v>0</v>
      </c>
      <c r="F25" s="11">
        <f>Таблица4[[#This Row],[Столбец3]]*Таблица4[[#This Row],[Столбец4]]</f>
        <v>0</v>
      </c>
    </row>
    <row r="26" spans="1:6" x14ac:dyDescent="0.3">
      <c r="A26" s="1" t="s">
        <v>42</v>
      </c>
      <c r="B26" s="16" t="s">
        <v>32</v>
      </c>
      <c r="C26" s="1" t="s">
        <v>39</v>
      </c>
      <c r="D26" s="1">
        <v>60</v>
      </c>
      <c r="E26" s="11">
        <v>0</v>
      </c>
      <c r="F26" s="11">
        <f>Таблица4[[#This Row],[Столбец3]]*Таблица4[[#This Row],[Столбец4]]</f>
        <v>0</v>
      </c>
    </row>
    <row r="27" spans="1:6" x14ac:dyDescent="0.3">
      <c r="A27" s="1" t="s">
        <v>43</v>
      </c>
      <c r="B27" s="16" t="s">
        <v>33</v>
      </c>
      <c r="C27" s="1" t="s">
        <v>7</v>
      </c>
      <c r="D27" s="1">
        <v>17</v>
      </c>
      <c r="E27" s="11">
        <v>0</v>
      </c>
      <c r="F27" s="11">
        <f>Таблица4[[#This Row],[Столбец3]]*Таблица4[[#This Row],[Столбец4]]</f>
        <v>0</v>
      </c>
    </row>
    <row r="28" spans="1:6" x14ac:dyDescent="0.3">
      <c r="A28" s="1" t="s">
        <v>15</v>
      </c>
      <c r="B28" s="16" t="s">
        <v>34</v>
      </c>
      <c r="C28" s="1" t="s">
        <v>7</v>
      </c>
      <c r="D28" s="1">
        <v>14</v>
      </c>
      <c r="E28" s="11">
        <v>0</v>
      </c>
      <c r="F28" s="11">
        <f>Таблица4[[#This Row],[Столбец3]]*Таблица4[[#This Row],[Столбец4]]</f>
        <v>0</v>
      </c>
    </row>
    <row r="29" spans="1:6" ht="26.2" x14ac:dyDescent="0.3">
      <c r="A29" s="1" t="s">
        <v>38</v>
      </c>
      <c r="B29" s="16" t="s">
        <v>37</v>
      </c>
      <c r="C29" s="1" t="s">
        <v>7</v>
      </c>
      <c r="D29" s="1">
        <v>138</v>
      </c>
      <c r="E29" s="11">
        <v>0</v>
      </c>
      <c r="F29" s="11">
        <f>Таблица4[[#This Row],[Столбец3]]*Таблица4[[#This Row],[Столбец4]]</f>
        <v>0</v>
      </c>
    </row>
    <row r="30" spans="1:6" x14ac:dyDescent="0.3">
      <c r="A30" s="1" t="s">
        <v>16</v>
      </c>
      <c r="B30" s="16" t="s">
        <v>27</v>
      </c>
      <c r="C30" s="1" t="s">
        <v>7</v>
      </c>
      <c r="D30" s="1">
        <v>9</v>
      </c>
      <c r="E30" s="11">
        <v>0</v>
      </c>
      <c r="F30" s="11">
        <f>Таблица4[[#This Row],[Столбец3]]*Таблица4[[#This Row],[Столбец4]]</f>
        <v>0</v>
      </c>
    </row>
    <row r="31" spans="1:6" x14ac:dyDescent="0.3">
      <c r="A31" s="23" t="s">
        <v>3</v>
      </c>
      <c r="B31" s="23"/>
      <c r="C31" s="23"/>
      <c r="D31" s="23"/>
      <c r="E31" s="23"/>
      <c r="F31" s="15">
        <f>F23</f>
        <v>0</v>
      </c>
    </row>
    <row r="34" spans="1:5" ht="15.75" x14ac:dyDescent="0.3">
      <c r="A34" s="20" t="s">
        <v>5</v>
      </c>
      <c r="B34" s="20"/>
      <c r="C34" s="20"/>
      <c r="D34" s="20"/>
      <c r="E34" s="21"/>
    </row>
    <row r="35" spans="1:5" x14ac:dyDescent="0.3">
      <c r="A35" s="2" t="s">
        <v>45</v>
      </c>
      <c r="B35" s="2"/>
      <c r="C35" s="2"/>
      <c r="D35" s="2"/>
      <c r="E35" s="6">
        <f>F12</f>
        <v>0</v>
      </c>
    </row>
    <row r="36" spans="1:5" x14ac:dyDescent="0.3">
      <c r="A36" s="2" t="s">
        <v>46</v>
      </c>
      <c r="B36" s="5"/>
      <c r="C36" s="4"/>
      <c r="D36" s="2"/>
      <c r="E36" s="6">
        <f>F19</f>
        <v>0</v>
      </c>
    </row>
    <row r="37" spans="1:5" x14ac:dyDescent="0.3">
      <c r="A37" s="2" t="s">
        <v>47</v>
      </c>
      <c r="B37" s="2"/>
      <c r="C37" s="2"/>
      <c r="D37" s="2"/>
      <c r="E37" s="6">
        <f>F31</f>
        <v>0</v>
      </c>
    </row>
    <row r="38" spans="1:5" x14ac:dyDescent="0.3">
      <c r="A38" s="2"/>
      <c r="B38" s="2"/>
      <c r="C38" s="3" t="s">
        <v>49</v>
      </c>
      <c r="D38" s="3"/>
      <c r="E38" s="7">
        <f>E35+E36+E37</f>
        <v>0</v>
      </c>
    </row>
    <row r="39" spans="1:5" x14ac:dyDescent="0.3">
      <c r="A39" s="2"/>
      <c r="B39" s="2"/>
      <c r="C39" s="3" t="s">
        <v>40</v>
      </c>
      <c r="D39" s="3"/>
      <c r="E39" s="7">
        <f>E38*0.22</f>
        <v>0</v>
      </c>
    </row>
    <row r="40" spans="1:5" x14ac:dyDescent="0.3">
      <c r="A40" s="2"/>
      <c r="B40" s="2"/>
      <c r="C40" s="3" t="s">
        <v>41</v>
      </c>
      <c r="D40" s="3"/>
      <c r="E40" s="7">
        <f>E38+E39</f>
        <v>0</v>
      </c>
    </row>
    <row r="42" spans="1:5" x14ac:dyDescent="0.3">
      <c r="A42" s="9"/>
      <c r="D42" s="10"/>
    </row>
  </sheetData>
  <mergeCells count="7">
    <mergeCell ref="A34:E34"/>
    <mergeCell ref="A3:F3"/>
    <mergeCell ref="A14:F14"/>
    <mergeCell ref="A12:E12"/>
    <mergeCell ref="A19:E19"/>
    <mergeCell ref="A31:E31"/>
    <mergeCell ref="A21:F21"/>
  </mergeCells>
  <phoneticPr fontId="7" type="noConversion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q A B V 0 g I n 1 2 k A A A A 9 g A A A B I A H A B D b 2 5 m a W c v U G F j a 2 F n Z S 5 4 b W w g o h g A K K A U A A A A A A A A A A A A A A A A A A A A A A A A A A A A h Y + 9 D o I w G E V f h X S n P 8 i g 5 K M M h k 0 S E x P j 2 p Q K j V A M L Z Z 3 c / C R f A U x i r o 5 3 n P P c O / 9 e o N s b J v g o n q r O 5 M i h i k K l J F d q U 2 V o s E d w y X K O G y F P I l K B Z N s b D L a M k W 1 c + e E E O 8 9 9 g v c 9 R W J K G X k U G x 2 s l a t Q B 9 Z / 5 d D b a w T R i r E Y f 8 a w y P M 2 A r H N M Y U y A y h 0 O Y r R N P e Z / s D Y T 0 0 b u g V V y 7 M c y B z B P L + w B 9 Q S w M E F A A C A A g A r q A B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6 g A V c o i k e 4 D g A A A B E A A A A T A B w A R m 9 y b X V s Y X M v U 2 V j d G l v b j E u b S C i G A A o o B Q A A A A A A A A A A A A A A A A A A A A A A A A A A A A r T k 0 u y c z P U w i G 0 I b W A F B L A Q I t A B Q A A g A I A K 6 g A V d I C J 9 d p A A A A P Y A A A A S A A A A A A A A A A A A A A A A A A A A A A B D b 2 5 m a W c v U G F j a 2 F n Z S 5 4 b W x Q S w E C L Q A U A A I A C A C u o A F X D 8 r p q 6 Q A A A D p A A A A E w A A A A A A A A A A A A A A A A D w A A A A W 0 N v b n R l b n R f V H l w Z X N d L n h t b F B L A Q I t A B Q A A g A I A K 6 g A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r u r 9 k 7 u O Q S b P J t G e 1 5 j 3 m A A A A A A I A A A A A A B B m A A A A A Q A A I A A A A O 6 p 8 X W L 4 B A + M 1 w l B m D / j u u T 6 I 9 7 s I B k 9 Z u 7 N m e U e d o K A A A A A A 6 A A A A A A g A A I A A A A A Q U R d 5 F q 4 b G G a A k x Y A O V G T q P e o i v K 7 t U d X d t 7 z 9 u K g H U A A A A G r u v A + B 0 C A / p p j G P Z c Y B D A B r 2 X Y L 3 a H x x Q u j H v m t Y k K f p X Z X S V h b g B X H e w a o L l h N H W z I l V F + s 0 B k + 5 3 p J 7 P p K V G x 5 c C j S r M Q j 2 z 9 F c 6 Y 6 U q Q A A A A K M n 9 6 F b q s U m M i C 7 t t q o + 0 S S f h p C 8 i C S / j K d M 5 S f 2 D s A P P + n i e 4 d M R O + t a j Q V s e a 3 6 p s x D / n j q 6 p r r b u V r e 3 s U E = < / D a t a M a s h u p > 
</file>

<file path=customXml/itemProps1.xml><?xml version="1.0" encoding="utf-8"?>
<ds:datastoreItem xmlns:ds="http://schemas.openxmlformats.org/officeDocument/2006/customXml" ds:itemID="{725A0D95-03C3-4013-ACF6-48DF008AB0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Kululoend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Nataliia Magerramova</dc:creator>
  <cp:lastModifiedBy>Artjom Novikov</cp:lastModifiedBy>
  <dcterms:created xsi:type="dcterms:W3CDTF">2023-08-01T06:56:52Z</dcterms:created>
  <dcterms:modified xsi:type="dcterms:W3CDTF">2024-07-09T08:11:27Z</dcterms:modified>
</cp:coreProperties>
</file>