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0.4\narvadom\natalja.smelova\My Documents\E-allkirjad\Volikogu\Arengukava 2035\"/>
    </mc:Choice>
  </mc:AlternateContent>
  <bookViews>
    <workbookView xWindow="0" yWindow="0" windowWidth="18870" windowHeight="6945"/>
  </bookViews>
  <sheets>
    <sheet name="Tegevuskava" sheetId="6" r:id="rId1"/>
  </sheets>
  <definedNames>
    <definedName name="_xlnm._FilterDatabase" localSheetId="0" hidden="1">Tegevuskava!$N$1:$N$127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91" i="6" l="1"/>
  <c r="F14" i="6" l="1"/>
  <c r="F26" i="6" l="1"/>
  <c r="I128" i="6" l="1"/>
  <c r="H122" i="6"/>
  <c r="I122" i="6" s="1"/>
  <c r="H100" i="6"/>
  <c r="F100" i="6" s="1"/>
  <c r="F99" i="6"/>
  <c r="I99" i="6" s="1"/>
  <c r="I100" i="6" l="1"/>
  <c r="H46" i="6"/>
  <c r="F46" i="6" s="1"/>
  <c r="F57" i="6"/>
  <c r="I57" i="6" s="1"/>
  <c r="H103" i="6" l="1"/>
  <c r="H61" i="6"/>
  <c r="H54" i="6"/>
  <c r="H53" i="6"/>
  <c r="I47" i="6"/>
  <c r="H31" i="6"/>
  <c r="F31" i="6" s="1"/>
  <c r="F103" i="6" l="1"/>
  <c r="I103" i="6" s="1"/>
  <c r="F53" i="6"/>
  <c r="I53" i="6" s="1"/>
  <c r="F54" i="6"/>
  <c r="I54" i="6" s="1"/>
  <c r="F61" i="6"/>
  <c r="I61" i="6" s="1"/>
  <c r="I31" i="6"/>
  <c r="F79" i="6"/>
  <c r="I79" i="6" s="1"/>
  <c r="F17" i="6"/>
  <c r="I17" i="6" s="1"/>
  <c r="H43" i="6" l="1"/>
  <c r="I15" i="6"/>
  <c r="I14" i="6"/>
  <c r="F43" i="6" l="1"/>
  <c r="I43" i="6" s="1"/>
  <c r="H85" i="6"/>
  <c r="F85" i="6" s="1"/>
  <c r="H76" i="6"/>
  <c r="F76" i="6" s="1"/>
  <c r="H68" i="6"/>
  <c r="F68" i="6" s="1"/>
  <c r="I59" i="6"/>
  <c r="I60" i="6"/>
  <c r="H58" i="6"/>
  <c r="I58" i="6" s="1"/>
  <c r="I56" i="6"/>
  <c r="H52" i="6"/>
  <c r="H51" i="6"/>
  <c r="I51" i="6" s="1"/>
  <c r="I85" i="6" l="1"/>
  <c r="I76" i="6"/>
  <c r="I68" i="6"/>
  <c r="F52" i="6"/>
  <c r="I52" i="6" s="1"/>
  <c r="H35" i="6" l="1"/>
  <c r="F35" i="6" l="1"/>
  <c r="I35" i="6" s="1"/>
  <c r="H9" i="6" l="1"/>
  <c r="F9" i="6" s="1"/>
  <c r="I5" i="6"/>
  <c r="I119" i="6"/>
  <c r="H124" i="6"/>
  <c r="H42" i="6"/>
  <c r="F42" i="6" s="1"/>
  <c r="H39" i="6"/>
  <c r="H33" i="6"/>
  <c r="F33" i="6" s="1"/>
  <c r="F96" i="6" l="1"/>
  <c r="I96" i="6" s="1"/>
  <c r="F124" i="6"/>
  <c r="I124" i="6" s="1"/>
  <c r="H116" i="6"/>
  <c r="I115" i="6"/>
  <c r="H112" i="6"/>
  <c r="H111" i="6"/>
  <c r="I105" i="6"/>
  <c r="G16" i="6"/>
  <c r="H66" i="6"/>
  <c r="H65" i="6"/>
  <c r="H44" i="6"/>
  <c r="H30" i="6"/>
  <c r="F30" i="6" s="1"/>
  <c r="I30" i="6" s="1"/>
  <c r="H102" i="6"/>
  <c r="F102" i="6" s="1"/>
  <c r="H45" i="6"/>
  <c r="F45" i="6" s="1"/>
  <c r="I39" i="6"/>
  <c r="G39" i="6"/>
  <c r="H37" i="6"/>
  <c r="H20" i="6"/>
  <c r="H36" i="6"/>
  <c r="F36" i="6" s="1"/>
  <c r="H28" i="6"/>
  <c r="F28" i="6" s="1"/>
  <c r="H27" i="6"/>
  <c r="F27" i="6" s="1"/>
  <c r="I26" i="6"/>
  <c r="H25" i="6"/>
  <c r="F25" i="6" s="1"/>
  <c r="H24" i="6"/>
  <c r="F24" i="6" s="1"/>
  <c r="F21" i="6"/>
  <c r="I21" i="6" s="1"/>
  <c r="H22" i="6"/>
  <c r="F22" i="6" s="1"/>
  <c r="F19" i="6"/>
  <c r="I19" i="6" s="1"/>
  <c r="I41" i="6"/>
  <c r="H12" i="6"/>
  <c r="I6" i="6"/>
  <c r="F116" i="6" l="1"/>
  <c r="I116" i="6" s="1"/>
  <c r="F112" i="6"/>
  <c r="I112" i="6" s="1"/>
  <c r="F111" i="6"/>
  <c r="I111" i="6" s="1"/>
  <c r="F65" i="6"/>
  <c r="I65" i="6" s="1"/>
  <c r="I102" i="6"/>
  <c r="I45" i="6"/>
  <c r="F37" i="6"/>
  <c r="I37" i="6" s="1"/>
  <c r="F20" i="6"/>
  <c r="I20" i="6" s="1"/>
  <c r="H93" i="6"/>
  <c r="F93" i="6" s="1"/>
  <c r="I93" i="6" s="1"/>
  <c r="H95" i="6"/>
  <c r="H29" i="6"/>
  <c r="F29" i="6" s="1"/>
  <c r="I29" i="6" s="1"/>
  <c r="H13" i="6"/>
  <c r="I13" i="6" s="1"/>
  <c r="F127" i="6"/>
  <c r="I127" i="6" s="1"/>
  <c r="I94" i="6"/>
  <c r="F66" i="6"/>
  <c r="I66" i="6" s="1"/>
  <c r="F44" i="6"/>
  <c r="I44" i="6" s="1"/>
  <c r="I42" i="6"/>
  <c r="I36" i="6"/>
  <c r="I28" i="6"/>
  <c r="I27" i="6"/>
  <c r="I25" i="6"/>
  <c r="I24" i="6"/>
  <c r="I22" i="6"/>
  <c r="F12" i="6" l="1"/>
  <c r="I12" i="6" s="1"/>
  <c r="F107" i="6" l="1"/>
  <c r="I107" i="6" s="1"/>
  <c r="H106" i="6"/>
  <c r="F106" i="6" s="1"/>
  <c r="H104" i="6"/>
  <c r="I91" i="6"/>
  <c r="F90" i="6"/>
  <c r="I90" i="6" s="1"/>
  <c r="F89" i="6"/>
  <c r="I89" i="6" s="1"/>
  <c r="H98" i="6"/>
  <c r="F98" i="6" s="1"/>
  <c r="F92" i="6"/>
  <c r="I92" i="6" s="1"/>
  <c r="I106" i="6" l="1"/>
  <c r="F104" i="6"/>
  <c r="I104" i="6" s="1"/>
  <c r="I98" i="6"/>
  <c r="F95" i="6" l="1"/>
  <c r="I95" i="6" s="1"/>
  <c r="F88" i="6"/>
  <c r="I88" i="6" s="1"/>
  <c r="H97" i="6"/>
  <c r="F97" i="6" l="1"/>
  <c r="I97" i="6" s="1"/>
  <c r="F48" i="6"/>
  <c r="I48" i="6" s="1"/>
  <c r="F23" i="6"/>
  <c r="I23" i="6" s="1"/>
  <c r="H117" i="6" l="1"/>
  <c r="F117" i="6" s="1"/>
  <c r="I117" i="6" s="1"/>
  <c r="F118" i="6"/>
  <c r="H8" i="6"/>
  <c r="F8" i="6" s="1"/>
  <c r="I118" i="6" l="1"/>
  <c r="I8" i="6"/>
  <c r="I9" i="6" l="1"/>
  <c r="H84" i="6"/>
  <c r="H83" i="6"/>
  <c r="F83" i="6" s="1"/>
  <c r="H82" i="6"/>
  <c r="F82" i="6" s="1"/>
  <c r="I16" i="6"/>
  <c r="H81" i="6"/>
  <c r="H74" i="6"/>
  <c r="F74" i="6" s="1"/>
  <c r="H73" i="6"/>
  <c r="F73" i="6" s="1"/>
  <c r="H70" i="6"/>
  <c r="F70" i="6" s="1"/>
  <c r="H69" i="6"/>
  <c r="F69" i="6" s="1"/>
  <c r="H71" i="6"/>
  <c r="H64" i="6"/>
  <c r="F64" i="6" s="1"/>
  <c r="H63" i="6"/>
  <c r="F81" i="6" l="1"/>
  <c r="I81" i="6" s="1"/>
  <c r="F84" i="6"/>
  <c r="I84" i="6" s="1"/>
  <c r="I83" i="6"/>
  <c r="I82" i="6"/>
  <c r="I74" i="6"/>
  <c r="I73" i="6"/>
  <c r="I69" i="6"/>
  <c r="I70" i="6"/>
  <c r="F71" i="6"/>
  <c r="I71" i="6" s="1"/>
  <c r="F63" i="6"/>
  <c r="I63" i="6" s="1"/>
  <c r="I64" i="6"/>
  <c r="H78" i="6"/>
  <c r="F78" i="6" s="1"/>
  <c r="H77" i="6"/>
  <c r="I78" i="6" l="1"/>
  <c r="I77" i="6"/>
</calcChain>
</file>

<file path=xl/sharedStrings.xml><?xml version="1.0" encoding="utf-8"?>
<sst xmlns="http://schemas.openxmlformats.org/spreadsheetml/2006/main" count="392" uniqueCount="262">
  <si>
    <t>ID</t>
  </si>
  <si>
    <t>Tegevus</t>
  </si>
  <si>
    <t>Algus</t>
  </si>
  <si>
    <t>Lõpp</t>
  </si>
  <si>
    <t>Kulud kokku, EUR</t>
  </si>
  <si>
    <t>Omafin. kokku, EUR</t>
  </si>
  <si>
    <t>Omafin. %</t>
  </si>
  <si>
    <t>omafin. aastal 2023</t>
  </si>
  <si>
    <t>omafin. aastal 2024</t>
  </si>
  <si>
    <t>omafin. aastal 2025</t>
  </si>
  <si>
    <t>Vastutaja</t>
  </si>
  <si>
    <t>Linnamajandusamet</t>
  </si>
  <si>
    <t>ALPA</t>
  </si>
  <si>
    <t>Linnale kuuluvate kvartalisiseste teede ja parkimiskohtade projekteerimine ja ehitus</t>
  </si>
  <si>
    <t>Linna Arenduse ja Ökonoomika Amet</t>
  </si>
  <si>
    <t>LMA</t>
  </si>
  <si>
    <t>LAÖA</t>
  </si>
  <si>
    <t>Uute kõnniteede ehitamine ja olemasolevate kõnniteede rekonstrueerimine</t>
  </si>
  <si>
    <t>SA Narva Sadam</t>
  </si>
  <si>
    <t>KO</t>
  </si>
  <si>
    <t>Arhitektuuri- ja Linnaplaneerimise Amet</t>
  </si>
  <si>
    <t>SA Narva Linnaelamu</t>
  </si>
  <si>
    <t>SA Narva Linna Arendus</t>
  </si>
  <si>
    <t>Narva Kreenholmi staadioni rekonstrueerimine</t>
  </si>
  <si>
    <t>AS Narva Vesi</t>
  </si>
  <si>
    <t>Linnakantselei</t>
  </si>
  <si>
    <t>Linna üldplaneeringu koostamine</t>
  </si>
  <si>
    <t>Kuningavalli arheoloogilised eeluuringud</t>
  </si>
  <si>
    <t>Rüütli tänava ajaloolise kvartali detailplaneering</t>
  </si>
  <si>
    <t>Arheoloogiapargi väljaarendamine (projekteerimine ja ehitus)</t>
  </si>
  <si>
    <t>Peetri (J. Niimani) maja taastamine</t>
  </si>
  <si>
    <t>Narva Stockholmi platsi projekteerimine ja ehitus, I etapp</t>
  </si>
  <si>
    <t>Narva Stockholmi platsi ehitus, II etapp</t>
  </si>
  <si>
    <t>Narva raekoja hoone ja platsi rekonstrueerimine</t>
  </si>
  <si>
    <t>Narva Gate OÜ</t>
  </si>
  <si>
    <t>Kultuuriosakond</t>
  </si>
  <si>
    <t>Kodanikualgatuse toetamine</t>
  </si>
  <si>
    <t>SAA</t>
  </si>
  <si>
    <t>Sotsiaalteenuste klientide elukvaliteedi parendamine ja võrdsete võimaluste tagamine</t>
  </si>
  <si>
    <t>Sotsiaalabiamet</t>
  </si>
  <si>
    <t>LK</t>
  </si>
  <si>
    <t>Uue hooldekodu projekteerimine ja ehitamine</t>
  </si>
  <si>
    <t>Õendusabi ja hooldusabi teenuste osutamine</t>
  </si>
  <si>
    <t>SA Narva Haigla</t>
  </si>
  <si>
    <t>Eluruumi kohandamine vastavalt inimeste erivajadustele</t>
  </si>
  <si>
    <t>Narva Kesklinna Gümnaasiumi ümberkorraldamisel tekkiva põhikooli õppehoone ehitamine ja sisustamine</t>
  </si>
  <si>
    <t>Narva Noortekeskus</t>
  </si>
  <si>
    <t>1. Strateegiline eesmärk: Narva on rohelist eluviisi toetav linn</t>
  </si>
  <si>
    <t>omafin. aastal 2026</t>
  </si>
  <si>
    <t>4. Strateegiline eesmärk: Narva on aktiivne, avatud ja kaasav linn</t>
  </si>
  <si>
    <t>Elamufondi remonditööde kaasfinantseerimine "Kodulinn kauniks" programmi raames</t>
  </si>
  <si>
    <t>2. Strateegiline eesmärk: Narva on elanikest hooliv linn</t>
  </si>
  <si>
    <t>Aiandusühistute toetusprogrammi kaasfinantseerimine</t>
  </si>
  <si>
    <r>
      <t xml:space="preserve">1.5 </t>
    </r>
    <r>
      <rPr>
        <u/>
        <sz val="9"/>
        <color rgb="FF000000"/>
        <rFont val="Verdana"/>
        <family val="2"/>
        <charset val="186"/>
      </rPr>
      <t>Linna loodusväärtused on kaitstud</t>
    </r>
  </si>
  <si>
    <r>
      <t xml:space="preserve">2.2 </t>
    </r>
    <r>
      <rPr>
        <u/>
        <sz val="9"/>
        <color rgb="FF000000"/>
        <rFont val="Verdana"/>
        <family val="2"/>
        <charset val="186"/>
      </rPr>
      <t>Huviharidus ja -tegevus on kasutajate, eelkõige noorte huvidega arvestav ning nende vajadusest lähtuv</t>
    </r>
  </si>
  <si>
    <r>
      <t xml:space="preserve">3.3 </t>
    </r>
    <r>
      <rPr>
        <u/>
        <sz val="9"/>
        <color rgb="FF000000"/>
        <rFont val="Verdana"/>
        <family val="2"/>
        <charset val="186"/>
      </rPr>
      <t>Teeninduskultuur on kõrge</t>
    </r>
  </si>
  <si>
    <r>
      <t>4.1</t>
    </r>
    <r>
      <rPr>
        <u/>
        <sz val="9"/>
        <color rgb="FF000000"/>
        <rFont val="Verdana"/>
        <family val="2"/>
        <charset val="186"/>
      </rPr>
      <t xml:space="preserve"> Linnas on loodud ja laialt kokku lepitud uus omavalitsuse juhtimise kontseptsioon</t>
    </r>
  </si>
  <si>
    <r>
      <t xml:space="preserve">4.3 </t>
    </r>
    <r>
      <rPr>
        <u/>
        <sz val="9"/>
        <color rgb="FF000000"/>
        <rFont val="Verdana"/>
        <family val="2"/>
        <charset val="186"/>
      </rPr>
      <t>Linna valitsemisega seotud teenistujate kvalifikatsioon on tasemel</t>
    </r>
  </si>
  <si>
    <t>Toetus kokku,
EUR</t>
  </si>
  <si>
    <t>SA Ida-Viru Investeeringute Agentuur</t>
  </si>
  <si>
    <t>Partnerid</t>
  </si>
  <si>
    <t>LAÖA, Enefit Power AS</t>
  </si>
  <si>
    <t>Spordiklubide toetamine</t>
  </si>
  <si>
    <t>Noorsootöö projektide ja noorteühingute toetamine</t>
  </si>
  <si>
    <t>Laste tugiteenuste arendamine</t>
  </si>
  <si>
    <t>Lastega peredele vanemlust toetavate programmide läbiviimine ja nõustamisteenuste arendamine</t>
  </si>
  <si>
    <t>Psüühikahäiretega isikutele teenuste arendamine</t>
  </si>
  <si>
    <t>Projekti kulud kokku on orienteeruvad, aluseks oli võetud 21.10.20. a Ida-Virumaa õiglase ülemineku kavandamise tabel. 2020. a projekti eeldatav eelarve oli suurendatud 1,5 võrra.</t>
  </si>
  <si>
    <t>Peetri platsi rajamine linna peaväljakuks</t>
  </si>
  <si>
    <t>Harrastusspordi arendamisele ning liikumise ja tervisliku eluviisi populariseerimisele
suunatud ürituste korraldamine ja läbiviimine. Saavutusspordi arendamine.</t>
  </si>
  <si>
    <t>Kreenholmi silla rekonstrueerimine (Kreenholmi ajaloolisel alal)</t>
  </si>
  <si>
    <t>Narva Veneetsia ala arendamine</t>
  </si>
  <si>
    <t>Ujula hoone (Võidu 4)  projekteerimine ja  rekonstrueerimine</t>
  </si>
  <si>
    <r>
      <rPr>
        <b/>
        <sz val="7"/>
        <rFont val="Verdana"/>
        <family val="2"/>
        <charset val="186"/>
      </rPr>
      <t xml:space="preserve">Seletus </t>
    </r>
    <r>
      <rPr>
        <i/>
        <sz val="7"/>
        <rFont val="Verdana"/>
        <family val="2"/>
        <charset val="186"/>
      </rPr>
      <t xml:space="preserve"> *tööveerg</t>
    </r>
  </si>
  <si>
    <t>Elektriühenduse otseliini rajamine Balti Elektrijaama ja IVIA Kadastiku ja Kulgu tööstusparkide vahele</t>
  </si>
  <si>
    <t>Narva Kudruküla (linnaosa) alal sade- ja drenaažikraavide rajamine</t>
  </si>
  <si>
    <t>Narva linn peab jätkama vähemalt viie aasta jooksul alates projekti abikõlblikkuse perioodi lõppemisest (31.08.2023) puudest tuleneva tegevuspiiranguga inimeste eluruumide kohandamist vastavalt nende individuaalsetele vajadustele.</t>
  </si>
  <si>
    <t>sh alustavate ettevõtjate projektide kaasfinantseerimine,  ettevõtjate messidel osalemise toetamine</t>
  </si>
  <si>
    <t>SA Kreenholmi Kultuurikvartal</t>
  </si>
  <si>
    <t>Ees-märk</t>
  </si>
  <si>
    <t>1.2  Linn on atraktiivne ettevõtluse arenguks</t>
  </si>
  <si>
    <t>sh Ettevõtlusnädal, Narva Maitsed, konkurss "Narva Ettevõtja"</t>
  </si>
  <si>
    <t>SA IVIA projekt</t>
  </si>
  <si>
    <t xml:space="preserve">Ettevõtluse arengut soodustavate ürituste läbiviimine </t>
  </si>
  <si>
    <t>sh bussipeatuste renoveerimine ja uute bussipeatuste rajamine</t>
  </si>
  <si>
    <t>Ühistute teabekeskuse loomine</t>
  </si>
  <si>
    <t>LAÖA, ALPA</t>
  </si>
  <si>
    <t xml:space="preserve">Ülekäigukohtade renoveerimine </t>
  </si>
  <si>
    <t>Sotsiaal- ja terviseedenduse tegevuste korraldamine</t>
  </si>
  <si>
    <t xml:space="preserve">Päevaõenduse teenus SA Narva Haigla baasil. </t>
  </si>
  <si>
    <r>
      <t xml:space="preserve">3.1 </t>
    </r>
    <r>
      <rPr>
        <u/>
        <sz val="9"/>
        <color rgb="FF000000"/>
        <rFont val="Verdana"/>
        <family val="2"/>
        <charset val="186"/>
      </rPr>
      <t>Kultuuri-, sporditaristu ja märgilised objektid on korda tehtud</t>
    </r>
  </si>
  <si>
    <r>
      <t xml:space="preserve">3.2 </t>
    </r>
    <r>
      <rPr>
        <u/>
        <sz val="9"/>
        <color rgb="FF000000"/>
        <rFont val="Verdana"/>
        <family val="2"/>
        <charset val="186"/>
      </rPr>
      <t>Kultuuriprogramm on mitmekesine ja aastaringselt tihe</t>
    </r>
  </si>
  <si>
    <r>
      <t>3.4</t>
    </r>
    <r>
      <rPr>
        <u/>
        <sz val="9"/>
        <color rgb="FF000000"/>
        <rFont val="Verdana"/>
        <family val="2"/>
        <charset val="186"/>
      </rPr>
      <t xml:space="preserve"> Linna turundus ja kommunikatsioon osapoolte vahel on aja- ning asjakohane</t>
    </r>
  </si>
  <si>
    <t>vastavalt kehtivale korrale</t>
  </si>
  <si>
    <t xml:space="preserve">Tänavavalgustuse rekonstrueerimine ja taristu renoveerimine </t>
  </si>
  <si>
    <t>ALPA, LMA, RA</t>
  </si>
  <si>
    <t>Info- ja haldussüsteemide soetamine ja arendamine</t>
  </si>
  <si>
    <r>
      <t>4.4</t>
    </r>
    <r>
      <rPr>
        <u/>
        <sz val="9"/>
        <color rgb="FF000000"/>
        <rFont val="Verdana"/>
        <family val="2"/>
        <charset val="186"/>
      </rPr>
      <t xml:space="preserve"> Linna erinevad kogukonnad on aktiivselt kaasatud linna juhtimisse</t>
    </r>
  </si>
  <si>
    <t xml:space="preserve">Sotsiaalteenuste arendamine ja teenuskohtade loomine </t>
  </si>
  <si>
    <t>Eesmärgiks on pakkuda noortele, õpilasesindustele ning erinevatele asutustele ja organisatsioonidele, kelle tegevus on suunatud noortele, võimalusi saada rahalist toetust noorsootöö tegevuste läbiviimiseks.</t>
  </si>
  <si>
    <t xml:space="preserve">Vanemlusprogramm "Imelised aastad", Gordoni perekool, jt.  Tasulised nõustamisteenused peredele: nt perenõustamine, pereteraapia teenus, suhtluskorra korraldamine lapse ja lahuselava lapsevanema vahel kolmanda isiku juuresolekul.   </t>
  </si>
  <si>
    <t>2022. a -  Rüütli tänava ajaloolise kvartali detailplaneeringu ja KSH koostamine.</t>
  </si>
  <si>
    <t>Ühisveevärgi ja kanalisatsiooni arendamine 
(sh sadeveekanalisatsiooni võrgu laiendamine, süsteemide projekteerimine, rajamine, rekonstrueerimine)</t>
  </si>
  <si>
    <t xml:space="preserve">Kultuuriorganisatsioonide  toetamine 
</t>
  </si>
  <si>
    <t>Kultuuriturismi arengukava koostamine ja tegevuste ellu viimine (TExTour)</t>
  </si>
  <si>
    <t xml:space="preserve">Traditsiooniliste kultuuri- ja spordiürituste korraldamine ja toetamine </t>
  </si>
  <si>
    <t>sh skulptuurid, valgustuselemendid jm kujunduslikud väikevormid</t>
  </si>
  <si>
    <t>Narva Tööstusinkubaatori, tööstuse digitaliseerimise, robotiseerimise ja automatiseerimise keskuse loomine  Narva tööstuspargi territooriumil</t>
  </si>
  <si>
    <t>Narva linnas korteriühistutele kuuluvate kvartalisiseste teede remonttööde kaasfinantseerimine</t>
  </si>
  <si>
    <r>
      <t xml:space="preserve">1.4 </t>
    </r>
    <r>
      <rPr>
        <u/>
        <sz val="9"/>
        <color rgb="FF000000"/>
        <rFont val="Verdana"/>
        <family val="2"/>
        <charset val="186"/>
      </rPr>
      <t>Linna taristu on keskkonnasõbralik</t>
    </r>
    <r>
      <rPr>
        <sz val="9"/>
        <color rgb="FF000000"/>
        <rFont val="Verdana"/>
        <family val="2"/>
        <charset val="186"/>
      </rPr>
      <t xml:space="preserve"> </t>
    </r>
  </si>
  <si>
    <t>Narva ühistranspordi infrastruktuuri kaasajastamine, sh bussipaviljonide renoveerimine</t>
  </si>
  <si>
    <t>Rahu ja Kreenholmi viaduktide renoveerimine</t>
  </si>
  <si>
    <t>Väikevormide rajamine linnakeskkonda</t>
  </si>
  <si>
    <t>Biojäätmete liigiti kogumise toetamine</t>
  </si>
  <si>
    <r>
      <t xml:space="preserve">2.1 </t>
    </r>
    <r>
      <rPr>
        <u/>
        <sz val="9"/>
        <color rgb="FF000000"/>
        <rFont val="Verdana"/>
        <family val="2"/>
        <charset val="186"/>
      </rPr>
      <t>Narva linnas on kättesaadav kvaliteetne alus- ja üldharidus</t>
    </r>
    <r>
      <rPr>
        <sz val="9"/>
        <color rgb="FF000000"/>
        <rFont val="Verdana"/>
        <family val="2"/>
        <charset val="186"/>
      </rPr>
      <t xml:space="preserve"> </t>
    </r>
  </si>
  <si>
    <t xml:space="preserve">Munitsipaalgümnaasiumi tegevuse korraldamine </t>
  </si>
  <si>
    <t xml:space="preserve">Mittestatsionaarse õppe tegevuskava koostamine ja elluviimine </t>
  </si>
  <si>
    <t>HTM</t>
  </si>
  <si>
    <t>Koostöös Haridus- ja Teadusministeeriumiga</t>
  </si>
  <si>
    <t>Loodus- ja täppisteaduse huviringide toetamine</t>
  </si>
  <si>
    <r>
      <t xml:space="preserve">2.3 </t>
    </r>
    <r>
      <rPr>
        <u/>
        <sz val="9"/>
        <color rgb="FF000000"/>
        <rFont val="Verdana"/>
        <family val="2"/>
        <charset val="186"/>
      </rPr>
      <t>Noorsootöö tagab noortele mitmekülgsed arenguvõimalused, pakkudes vajalikku tuge koostöös sotsiaalvaldkonnaga</t>
    </r>
    <r>
      <rPr>
        <sz val="9"/>
        <color rgb="FF000000"/>
        <rFont val="Verdana"/>
        <family val="2"/>
        <charset val="186"/>
      </rPr>
      <t xml:space="preserve"> </t>
    </r>
    <r>
      <rPr>
        <sz val="9"/>
        <color rgb="FFFF0000"/>
        <rFont val="Verdana"/>
        <family val="2"/>
        <charset val="186"/>
      </rPr>
      <t xml:space="preserve"> </t>
    </r>
  </si>
  <si>
    <t>Noorte ettevõtlikkuse tõstmine</t>
  </si>
  <si>
    <t xml:space="preserve">„Ettevõtlik kool“ programmiga liitumine.
Kaasav eelarve koolides.  
Noorte alustavate ettevõtjate toetusfond.
Koostöövõrgustiku arendamine ja väljaõpe.
Formaalse ja mitteformaalse hariduse lõimumine: aktiivõppe programmid (koolid, lasteaiad, huvikoolid, teenusepakkujad). </t>
  </si>
  <si>
    <t>Mobiilse noorsootöö arendamine</t>
  </si>
  <si>
    <t>Palgafond, varustus, koolitused (teenuse disaini koolitus, esmaabi koolitus, vaimse tervise esmaabi koolitus, motiveeriva intervjueerimise koolitus), psühholoogi teenused.</t>
  </si>
  <si>
    <t>Noorte töökasvatus harjutab noorte tööarmastust, 
koolitab noori tööseadusandluse ja karjäärplaneerimise valdkonnas, annab noortele võimalust raha teenida,
annab esimest töökogemust, parendab noorte olukorra tööturul, äratab tööandjate huvi noorte vastu, tekitab patriootilise tunde linna vastu.</t>
  </si>
  <si>
    <t xml:space="preserve">
Õpilas- ja innovatsioonimalevate loomine, sh erivajadustega õpilaste kaasamine</t>
  </si>
  <si>
    <r>
      <t xml:space="preserve">2.5 </t>
    </r>
    <r>
      <rPr>
        <u/>
        <sz val="9"/>
        <color rgb="FF000000"/>
        <rFont val="Verdana"/>
        <family val="2"/>
        <charset val="186"/>
      </rPr>
      <t>Kõigile vajajatele on tagatud kõrge kvaliteediga tervishoiuteenused, mis edendavad tervislikke eluviise ja toetavad väärikat vananemist</t>
    </r>
  </si>
  <si>
    <t>Narva Kreenholmi kultuurikvartali "Manufaktuur" konseptsiooni välja töötamine ja kultuurikvartali rajamine</t>
  </si>
  <si>
    <t xml:space="preserve">Kaalukoja eeluuringud ja hoone projekteerimine </t>
  </si>
  <si>
    <t>Narva linnapäevad, "Narva - Eesti Sügispealinn" programm,  Narva Energiajooks, Festival "Station Narva", Rahvusvaheline Paul Keresele pühendatud maleturniir „Läänemere maletähed”, Rahvusvaheline Chopini konkurss, "Uus Aasta saabub Narvast" programm.</t>
  </si>
  <si>
    <t>Narva kultuuristrateegia tegevuste ellu viimine Euroopa kultuuripealinnaks kandideerimise eesmärgil</t>
  </si>
  <si>
    <t>Narva Kesklinna Gümnaasiumi spordihoone energiatõhususe edendamine</t>
  </si>
  <si>
    <r>
      <t xml:space="preserve">1.8 </t>
    </r>
    <r>
      <rPr>
        <u/>
        <sz val="9"/>
        <color rgb="FF000000"/>
        <rFont val="Verdana"/>
        <family val="2"/>
        <charset val="186"/>
      </rPr>
      <t>Avalik ruum on võrdselt kvaliteetne, liikuma kutsuv ja turvaline igal pool Narva linnas</t>
    </r>
  </si>
  <si>
    <r>
      <t xml:space="preserve">1.3 </t>
    </r>
    <r>
      <rPr>
        <u/>
        <sz val="9"/>
        <color rgb="FF000000"/>
        <rFont val="Verdana"/>
        <family val="2"/>
        <charset val="186"/>
      </rPr>
      <t>Linna elamufond ja avalikud hooned on energiasäästlikud</t>
    </r>
    <r>
      <rPr>
        <sz val="9"/>
        <color rgb="FF000000"/>
        <rFont val="Verdana"/>
        <family val="2"/>
        <charset val="186"/>
      </rPr>
      <t xml:space="preserve"> </t>
    </r>
  </si>
  <si>
    <t xml:space="preserve">sh Narva linna uue brändi rakendamine, retrobussi turismiteenuse käivitamine ja arendamine </t>
  </si>
  <si>
    <t xml:space="preserve">Narva linna turunduskava koostamine ja realiseerimine </t>
  </si>
  <si>
    <t>Projekti "Vana-Narva uus elu" ellu viimine</t>
  </si>
  <si>
    <r>
      <t xml:space="preserve">4.2 </t>
    </r>
    <r>
      <rPr>
        <u/>
        <sz val="9"/>
        <color rgb="FF000000"/>
        <rFont val="Verdana"/>
        <family val="2"/>
        <charset val="186"/>
      </rPr>
      <t>Linnas kasutatakse parimaid kättesaadavaid e-lahendusi</t>
    </r>
  </si>
  <si>
    <t>Osalemine koostöövõrgustikus (sh turismiklaster ning rahvusvahelised projektid)</t>
  </si>
  <si>
    <t xml:space="preserve">Äkkeküla tervise- ja spordikeskuse arendamine </t>
  </si>
  <si>
    <t xml:space="preserve">sh Rahu tn 12 koerte jalutusplatsi rajamine
</t>
  </si>
  <si>
    <t>Narva Sotsiaaltöökeskuse Sotsiaalmaja energiasäästu suurendamine</t>
  </si>
  <si>
    <t xml:space="preserve">Narva uue linnavalitsuse hoone ehitamine </t>
  </si>
  <si>
    <t xml:space="preserve">Spordi- ja mänguväljakute ehitamine </t>
  </si>
  <si>
    <t>Hoonete lammutamine vastavalt üldplaneeringule</t>
  </si>
  <si>
    <t>Sealhulgas projekteerimine. 2022.-2023. a Hariduse tn 10 (endine Kraavi 1) eestikeelse lasteaia ja lähiala ehitamine;
uus energiasäästlik lasteaed (12+5 rühma, 364 kohta) koos seadmete ja mööbliga (sh bassein 150m2), territooriumi heakorrastamine ning uus energiasäästlik lasteaed- 12 rühma.</t>
  </si>
  <si>
    <t xml:space="preserve">Uute lasteaedade ehitamine </t>
  </si>
  <si>
    <t xml:space="preserve">Munitsipaalhuvikoolide renoveerimine ja rekonstrueerimine </t>
  </si>
  <si>
    <t xml:space="preserve">Promenaadi ehituse jätkamine </t>
  </si>
  <si>
    <t>Projekt "Narva kaldapealse jätkamine IV etapp".
Piiriülese koostöö programm on peatatud.
2022. a aprilli seisuga välisrahastuse allikas puudub.</t>
  </si>
  <si>
    <t>Toetatud projekt. Aluseks on võetud 23.12.2021 Narva Linnavolikogu otsus nr 95.</t>
  </si>
  <si>
    <t>Tekstiilitööstuse ajaloolise ala Kreenholm-Parusinka arendamine, sh Narva koskede vaateplatsi ehitamine</t>
  </si>
  <si>
    <t>Jõesadama eeleskiisprojekti koostamine.
Narva Sadama bokside (Jõe 3) nr 9-11 renoveerimine - on olemas ehitusprojekt 2015.</t>
  </si>
  <si>
    <t xml:space="preserve">Sadamate arendamine </t>
  </si>
  <si>
    <t>Hahni trepi ehitustööd</t>
  </si>
  <si>
    <t>sh projekteerimine</t>
  </si>
  <si>
    <t>3. Strateegiline eesmärk: Narva on heade sündmuste linn</t>
  </si>
  <si>
    <t xml:space="preserve">1.1 Linn on atraktiivne investoritele energeetika- ja tööstussektoris 
</t>
  </si>
  <si>
    <r>
      <t xml:space="preserve">1.7 </t>
    </r>
    <r>
      <rPr>
        <u/>
        <sz val="9"/>
        <color rgb="FF000000"/>
        <rFont val="Verdana"/>
        <family val="2"/>
        <charset val="186"/>
      </rPr>
      <t>Linna elanikud osalevad aktiivselt linna muutmisel kliima- ja keskkonnasõbralikuks</t>
    </r>
    <r>
      <rPr>
        <sz val="9"/>
        <color rgb="FF000000"/>
        <rFont val="Verdana"/>
        <family val="2"/>
        <charset val="186"/>
      </rPr>
      <t xml:space="preserve"> </t>
    </r>
  </si>
  <si>
    <t>Uue energiasäästliku tarkhoone ehitamine, sh arhitektuurikonkurss 2023 ja projekteerimine. Tegevus toetab hästi kulude optimiseerimist. Kontseptsioon, ruumiprogramm, detailplaneering ja TTA on tehtud.
Projekti kulud kokku on orienteeruvad, aluseks oli võetud 21.10.20. a Ida-Virumaa õiglase ülemineku kavandamise tabel. 2020. a projekti eeldatav eelarve oli suurendatud 1,5 võrra.</t>
  </si>
  <si>
    <t>Projekt "Narva Sotsiaaltöökeskuse Sotsiaalmaja energiasäästu suurendamine, II etapp"
Projekti abikõlblikkuse periood on 01.08.2021 - 31.07.2023, rahastamine meetme "Energiatõhususe ja taastuvenergia kasutuse edendamine avalku sektori hoonetes" vahenditest (Riigi Tugiteenuste Keskus).</t>
  </si>
  <si>
    <r>
      <t xml:space="preserve">1.6 </t>
    </r>
    <r>
      <rPr>
        <u/>
        <sz val="9"/>
        <color rgb="FF000000"/>
        <rFont val="Verdana"/>
        <family val="2"/>
        <charset val="186"/>
      </rPr>
      <t>Linna korteri- ja aiandusühistud on aktiivsed osalised rohepöördes</t>
    </r>
  </si>
  <si>
    <r>
      <rPr>
        <sz val="7"/>
        <rFont val="Verdana"/>
        <family val="2"/>
        <charset val="186"/>
      </rPr>
      <t>Projekteerimine ja lammutustööd.</t>
    </r>
    <r>
      <rPr>
        <sz val="7"/>
        <color rgb="FFFF0000"/>
        <rFont val="Verdana"/>
        <family val="2"/>
        <charset val="186"/>
      </rPr>
      <t xml:space="preserve"> </t>
    </r>
  </si>
  <si>
    <t>Sealhulgas projekteerimine. Laste mängu- ja spordiväljak Joaorus, korteriühistute toetamine spordiväljakute ja laste mänguväljakute ehitamisel (vastavalt kordadele), ekstreempargi projekteerimine ja ehitamine (II etapp).</t>
  </si>
  <si>
    <r>
      <t xml:space="preserve">2.4 </t>
    </r>
    <r>
      <rPr>
        <u/>
        <sz val="9"/>
        <color rgb="FF000000"/>
        <rFont val="Verdana"/>
        <family val="2"/>
        <charset val="186"/>
      </rPr>
      <t>Tugiteenused eelkõige lastele ja peredele on kättesaadavad ja kvaliteetsed</t>
    </r>
  </si>
  <si>
    <r>
      <t xml:space="preserve">2.6 </t>
    </r>
    <r>
      <rPr>
        <u/>
        <sz val="9"/>
        <color rgb="FF000000"/>
        <rFont val="Verdana"/>
        <family val="2"/>
        <charset val="186"/>
      </rPr>
      <t>Linna sotsiaalteenused on asja- ja ajakohased ning vastavad abivajajate profiilile</t>
    </r>
    <r>
      <rPr>
        <sz val="9"/>
        <color rgb="FF000000"/>
        <rFont val="Verdana"/>
        <family val="2"/>
        <charset val="186"/>
      </rPr>
      <t xml:space="preserve"> </t>
    </r>
  </si>
  <si>
    <t>sh kultuuriühenduste, rahvuskultuuriseltside, Teatri Ilmarine toetamine</t>
  </si>
  <si>
    <t>EL vahendid lõppevad 2022. a, laste tugiteenuste (sh lapsehoiuteenus, tugiisikuteenus jne) osutamist peab jätkama.</t>
  </si>
  <si>
    <t>Infoürituste korraldamine; laste tervist edendavad tegevused lasteaedades ja koolides.
Südame- ja veresoonkonnahaiguste ennetamine.
Alkoholismi, narkomaania ja HIV/AIDi ennetamine.
Linna tervise- ja heaoluprofiili koostamine.</t>
  </si>
  <si>
    <t>Projekt "Koduteenuse kättesaadavuse ja kvaliteedi parandamine Narva linnas".</t>
  </si>
  <si>
    <t>Psüühikahäiretega inimestele suunatud integreeritud vajaduspõhiste teenuste arendamine Narva linnas.</t>
  </si>
  <si>
    <t>sh geomõõdistuste infosüsteem (GMIS), geoinfosüsteem (GIS), linnavara haldussüsteem, personalipoliitika elluviimiseks ja personalitöö haldamiseks infosüsteem, finatsjuhtimise ja halduse infosüsteem, uus dokumendihaldussüsteem
(linnavalitsuse töö edendamise eesmärgil).</t>
  </si>
  <si>
    <t xml:space="preserve">Munitsipaaleluruumide renoveerimine (sh energiatõhususe edendamine)
</t>
  </si>
  <si>
    <t>Projektitegevus</t>
  </si>
  <si>
    <t>Narva Eesti Gümnaasiumi ümberkorraldamisel tekkiva põhikooli õppehoone ehitamine ja sisustamine</t>
  </si>
  <si>
    <t>KredEx</t>
  </si>
  <si>
    <t>Koertega jalutamiseks infrastruktuuri arendamine (sh jalutusplatside rajamine, prügikastide paigaldamine)</t>
  </si>
  <si>
    <t>Lasteaedade õppekeskkondade (sh õuealade) parendamine</t>
  </si>
  <si>
    <t>sh remont, mänguväljakud, välisvalgustus, õuesõppeks sobivad õuealad</t>
  </si>
  <si>
    <t>Joaoru rannahoone remonditööde teostamine</t>
  </si>
  <si>
    <t>Kanalite puhastamine, vee- ja kanalisatsioonisüsteemide arendamine.
2027.-2028. a omafinantseering - 300 000 eurot.
Projekti eeldatava maksumuse arvutamiseks on võetud 21.10.20. a Ida-Virumaa õiglase ülemineku kavandamise tabel. 2020. a projekti eeldatav eelarve oli suurendatud 1,5 võrra.
2022. a aprilli seisuga välisrahastuse allikas puudub.</t>
  </si>
  <si>
    <t>2023.-2026. a -Kangelaste pr, Võidu tn, Tallinna mnt, Tiimani tn, Kangelaste J4, vanalinnas kõnniteede projekteerimine ja rekonstrueerimine. Kergliiklustee projekteerimine lõigus Kerese tn kuni Kadastiku tn v.a Rahu viadukt.
Muud kõnniteed vastavalt teede seisukorra uuringu tulemustele.</t>
  </si>
  <si>
    <t>Vastavalt teede seisukorra uuringu tulemustele, sh valgusfoorid, unikaalsed liikluskorralduslikud elemendid.  lisavalgustus, puuetega inimestega vajadustele kohandamine.</t>
  </si>
  <si>
    <r>
      <rPr>
        <sz val="7"/>
        <rFont val="Verdana"/>
        <family val="2"/>
        <charset val="186"/>
      </rPr>
      <t>sh EV 100 pargi arendamine; Võidu pargi arendamine ja tiigi puhkeala loomine; Rugodivi pargi (A.Puškini tn 8) rekonstrueerimise II osa; Gerassimovi pargi (Joala tn 8c) rekonstrueerimine; Mõisa pargi rekonstrueerimine,</t>
    </r>
    <r>
      <rPr>
        <sz val="7"/>
        <color rgb="FFFF0000"/>
        <rFont val="Verdana"/>
        <family val="2"/>
        <charset val="186"/>
      </rPr>
      <t xml:space="preserve"> </t>
    </r>
    <r>
      <rPr>
        <sz val="7"/>
        <rFont val="Verdana"/>
        <family val="2"/>
        <charset val="186"/>
      </rPr>
      <t>ajalooliste surnuaedade korrastamine.</t>
    </r>
  </si>
  <si>
    <t>tehnosüsteemide parandamine, konstruktsioonide remonditööde teostamine (töörühma ettepanek: ALPA, LMA, LAÖA)</t>
  </si>
  <si>
    <t>Sealhulgas projekteerimine. Narva Lauatennise kompleksi (Puškini tn 25b) fassaadi ja ventilatsioonisüsteemi rekonstrueerimine; 
Jõe tn 3 hoone renoveerimine, muude huvikoolide renoveerimine.</t>
  </si>
  <si>
    <t>SA Eesti Terviserajad, AS Narva Vesi</t>
  </si>
  <si>
    <t>Sademeveekanalisatsiooni süsteemi arendamine, sh hüdraulilise mudeli koostamine, vanalinna linnaosale lahkvoolse sademeveekanalisatsioonisüteemi projekteerimine ja ehitamine; 2022. a aprilli seisuga info välisrahastuse allikate kohta on puudu. 
AÜ-s "Pribrežnõi" süsteemide rajamine. 
Narva linna ühisveevärgi ja –kanalisatsiooni arendamise kava realiseerimine.</t>
  </si>
  <si>
    <t>SA Narva Muuseum</t>
  </si>
  <si>
    <t>Vanalinna ja linnuse vahel silla ehitamine</t>
  </si>
  <si>
    <t>Investortegevuse arendamiseks detailplaneeringute koostamine Narva tööstuspargi piirkonnas</t>
  </si>
  <si>
    <t xml:space="preserve">SA IVIA tegevused (Narva tööstuspargi 3. etapi detailplaneering, Narva metskond 103 detailplaneering Aquaphor International supertehase rajamiseks) </t>
  </si>
  <si>
    <t xml:space="preserve">Triumphi bastioni valgustuse taastamine </t>
  </si>
  <si>
    <t>Gloria bastioni restaureerimine</t>
  </si>
  <si>
    <t>Honori bastioni restaureerimine</t>
  </si>
  <si>
    <t>2023. a: 70 000 eurot Kreenholmi pr 40 rekonstrueerimise projekti koostamine, 350 000 eurot Kreenholmi pr 32 fassaadi remont.
2024. a: 200 000 eurot A.Puškini tn 26 küttesüsteemi rekonstrueerimine, 300 000 eurot Kreenholmi pr 40 fassaadi remont.
2025.-2026. a: 3 000 000 eurot Kreenholmi pr 40 kompleksne renoveerimine.</t>
  </si>
  <si>
    <t>Rahu tn (Tallinna mnt - Kangelaste pr); Vahtra tn-670 660 eurot; Tiimani tn-1 337 900 eurot; Äkkeküla tee L1, Äkkeküla tee , Äkkeküla tee 8, Äkkeküla tee12 ja parkla ning muud teed vastavalt teede seisukorra uuringu tulemustele.
Tallinna mnt heakorrastus -projekteerimine ja ehitus.
Kraavi-Karja-Vaeselapse-Vestervalli tänavate rekonstrueerimine ja kahe parkla projekteerimine ja ehitamine.
Tallina mnt-Kangelaste ristmiku rekonstrueerimine.
Narva sissesõiduteede (Tallinna, Narva-Jõesuu ja Ivangorodi poolt) tähistamise projekteerimine ja ehitamine.</t>
  </si>
  <si>
    <t>Daumani tn 13a parklate ehitamine, Tallinna mnt 35a-3.Roheline kvartalisisese tee; Keeltelütseumi sissesõidu tee laiendamine, Kangelaste T1, parkla Raekoja juures ehitamine; A.Puškini L7, J15, J13, Daumani 14, 4a tee renoveerimine; Raudtee tn sõidutee pikendus kuni Kreenholmi prospektini; Joala-Tehase lõigu tee projekteerimine.
Mitmetasandiliste tasuliste parklate projekteerimine ja ehitus.
Muud teed vastavalt teede seisukorra uuringu tulemustele.</t>
  </si>
  <si>
    <t>sh vanalinna atraktiivsemaks muutmiseks kaasaegsete valguslahenduste väljatöötamine ja ehitamine.
2023.-2024. a -tänavate välisvalgustuse rekonstrueerimine (sh projekteerimine): 1.Jõe tn ja Rakvere 64-66 välisvalgustus; Remmelga tn (2023. a - 50 000 eurot).</t>
  </si>
  <si>
    <t>Juridilised teenused, nõustamine, konsultatsioonid korteriühistute toetamiseks, korteriühistute elamute energiasäästlikkust tagavate meetmete arendamine.</t>
  </si>
  <si>
    <t>Konteinerite, kodukompostrite ostmine; trükiste ja infovoldikute väljaandmine (nt jäätmete liigiti kogumise plakatid või juhend biojäämete käitlemise teemal); infoürituste korraldamine (nt korteriühistud ja teised sihtrühmad); majapidamistesse biojäätmete korvikeste soetamine.
Elamute prügikodade ühtse kujunduse väljatöötamine.</t>
  </si>
  <si>
    <t xml:space="preserve">sh olmehoone projekteerimine (2022.-2023. a - omafinantseerimine 75 000 eurot) - SA Narva Linna Arendus eelarves 24.03.2022 seisuga ei ole ette nähtud rahavahendeid, taotletakse Narva linna lisaeelarvest.
Olmehoone rajamine.
Ühisveevärgi ja kanalisatsioonisüsteemi arendamine Äkkeküla alal (2023.-2024.a - 500 000 eurot).
Äkkeküla laskesuusatamise kompleksi arendamine (lasketiiru 3. etapp) (2023. a toetus – 142 954 eurot, Narva linna omafinantseerimine 47 652 eurot). </t>
  </si>
  <si>
    <t>sh arhitektuurivõistlus 45000 eurot (Hea avalik ruum- koostöös EAL-iga), projekteerimine ja ehitus.
2022. a aprilli seisuga info ehitamise välisrahastuse allikate kohta on puudu. Projekti eeldatava maksumuse arvutamiseks on võetud 21.10.20. a Ida-Virumaa õiglase ülemineku kavandamise tabel. 2020. a projekti eeldatav eelarve oli suurendatud 1,5 võrra.
2027.-2028. a omafinantseerimine - 1 000 000 eurot.</t>
  </si>
  <si>
    <t>2023. a riigigümnaasiumi tegevuse alustamisega seotud gümnaasiumiosade sulgemisel.</t>
  </si>
  <si>
    <t xml:space="preserve">7 000 m2 suuruse koolimaja kasutusest loobumine </t>
  </si>
  <si>
    <t xml:space="preserve">Paju Kooli arendamine HEV-kompetentsikeskuseks nii, et tugevajavatele lastele on loodud sobivad õppetingimused uues/renoveeritud koolimajas ja õpilaskodus ning linnas on välja töötatud terviklik ja kompleksne tugisüsteem. Uue hoone ehitus maksab eeldatavalt 10 000 000 eurot, millele lisandub õpilaskodu ja staadioni maksumus hinnanguliselt 4 000 000 eurot. </t>
  </si>
  <si>
    <t>Keemia, füüsika, matemaatika, bioloogia huviringid, IT-valdkonna huviringid (võimalusel ka riigipoolse huvitegevuse ja huvihariduse toetuse arvelt).</t>
  </si>
  <si>
    <t>Uue hooldekodu projekteerimine ja ehitamine, meditsiinitehnika, mööbli ja sisustuse soetamine. Ehitusmaksumuse eelarve on tehtud 2021. a hindade seisuga, ehk ei ole arvestatud hindade kallinemisega perspektiivis aastate jooksul.</t>
  </si>
  <si>
    <t>Asendushooldusteenuse osutamiseks korteri ostmine; kasutuselt võetud hoone renoveerimine ning  intervallhooldusteenuse ja päevahoiuteenuse osutamiseks kohandamine.
Uute IT lahenduste kasutuselevõtt ööpäevaringse hooldus-, kodu- ja tugiisikuteenuse arendamiseks (GPS jälgimine, teenuste arvestusprogramm.</t>
  </si>
  <si>
    <t>Narva vanalinna linnaosa üldplaneering (2012. a), näeb ette sõjaeelsete hoonete markeeriva ja Narva vanalinna ajaloost jutustava Arheoloogiapargi loomist vanalinna südamesse, alale, mis jääb Raekoja platsi ja Pimeda pargi vahele. 2017. a toimunud Stockholmi väljaku arhitektuurivõistluse raames sai pakutud selle ala jaoks suhteliselt lihtsalt teostatav lahendus, mis annaks võimalust siduda vanalinna südame ja bastionide vööndi, pakkudes avalikku ruumi linnaelanike jaoks ning uut vaatamisväärsust linna külastajate jaoks.</t>
  </si>
  <si>
    <t xml:space="preserve">Projekti eesmärgiks on Peetri I maja taastamine ja turismitooteks/linnamuuseumiks väljaarendamine ( sh projekteerimine - 400 000 eurot, ehitustööd ja ekspositsioon - 6 600 000 eurot). </t>
  </si>
  <si>
    <t xml:space="preserve">Projekt "Unikaalse piiriülese Narva-Ivangorodi kindluste ansambli kui ühtse kultuuri- ja turismiobjekti arendamine. 3. etapp". Piiriülese koostöö programm on peatatud.
Tänaseks päevaks Honori bastion on oluliselt lagunenud ja ohtlik. Mälestise lagunemise jätkumine lõpeb bastioni täieliku varisemise ja kadumisega. 
Projekti eesmärgiks on arhitektuuri- ja ajaloomälestise  säilitamine ning turismi ja ettevõtluse arendamine. 
Projekti tegevused: Honori bastioni, sh sisese galerii,  taastamine ja selle alusel innovatiivse turismitoote (virtuaalse ekspositsiooni ja/või ekskursiooni) loomine. </t>
  </si>
  <si>
    <t>2027.-2028. a omafinantseerimine - 1 000 000 eurot.
Projekti eeldatava maksumuse arvutamiseks on võetud 21.10.20. a Ida-Virumaa õiglase ülemineku kavandamise tabel. 2020. a projekti eeldatav eelarve oli suurendatud 1,5 võrra.
2022. a aprilli seisuga välisrahastuse allikas puudub.</t>
  </si>
  <si>
    <t>2027.-2030. a omafinantseerimine - 1 000 000 eurot.
Projekti eeldatava maksumuse arvutamiseks on võetud 21.10.20. a Ida-Virumaa õiglase ülemineku kavandamise tabel. 2020. a projekti eeldatav eelarve oli suurendatud 1,5 võrra.
2022. a aprilli seisuga välisrahastuse allikas puudub.</t>
  </si>
  <si>
    <t xml:space="preserve">Riigi poolne investeering 15 000 000 eurot, Narva Gate OÜ investeering on ka 15 000 000 eurot.
</t>
  </si>
  <si>
    <t xml:space="preserve">Narva linna jalgpalli pneumohalli projekteerimine ja ehitamine </t>
  </si>
  <si>
    <t>Narva Linnavolikogu 23.12.2021 otsus nr 97. Projekti raames planeeritakse luua rekonstrueeritud Narva raekojas virtuaalse Vana-Narva ehk sõjaeelse Narva turismitoodet. Virtuaalreaalsuse lahendusega pakutakse rootsiaegses Narvas viibimise elamust.</t>
  </si>
  <si>
    <t>Koostöö tihendamine eelmiste ja tulevaste Euroopa kultuuripealinnade ja kandidaatidega, partnerlinnade võrgustiku laiendamine; Koostöös kultuuriasutuste ja kultuurisündmuste korraldajatega Narva kultuuritegevuste ja maineürituste sidumine linna tutvustamisega (Eestis ja rahvusvaheliselt); Üleeuroopalise turunduse ja kommunikatsiooni elluviimine jm tegevused vastavalt kultuuristrateegiale. Eeldatav eelarve vastavalt Narva kultuuristrateegiale 2030.</t>
  </si>
  <si>
    <t xml:space="preserve">2022. a üleminevad kulud summas 83 933 eurot- avaliku paadislipi projekteerimine ja ehitamine aadressil Jõe tn 17 ning Rakvere tn 71a krundile pargi rajamiseks (sh projekteerimine) summas 300 000 eurot. </t>
  </si>
  <si>
    <t>Linnavalitsuse struktuuri korrastamine</t>
  </si>
  <si>
    <t>Linnakodanike kaasamise süsteemi loomine</t>
  </si>
  <si>
    <t>Narva Keeltelütseumi ujula ja spordikompleksi rekonstrueerimine</t>
  </si>
  <si>
    <t>Narva Keeltelütseumi ja Narva Pähklimäe Gümnaasiumi staadionide renoveerimine</t>
  </si>
  <si>
    <t>Kangelaste prospekti ja Kreenholmi tänava arhitektuurse ideevõistluse korraldamine</t>
  </si>
  <si>
    <t>Päevakeskuse arhitektuurivõistluse korraldamine</t>
  </si>
  <si>
    <t>Haridus- ja Teadusministeeriumi toetus 50%</t>
  </si>
  <si>
    <t>LMA, KO, HTM</t>
  </si>
  <si>
    <t>LAÖA, SAA</t>
  </si>
  <si>
    <t>Projekt "Narva linnapiirkonna jalg- ja jalgrattateede võrgustiku rajamise III etapp": 2023.-2030. a (2023. a projekteerimiseks on vaja 95 000 eurot).
Joala tn - Kulgusadama tee (kuni Kulgu sadamani) jalg- ja jalgrattatee projekteerimiseks on 2023. a vaja 50 000 eurot.
Projekt "Ida-Viru maakonna jalgrattateede võrgustiku planeerimine ja ühenduslõikude projekteerimine MATA2021": 2021.- 2023. a (13 000 eurot on ette nähtud 2022. a linnaeelarves).
Koostöös Eesti Raudteega projekt "Uue kergliikluse silla/tunneli rajamine" raudtee üle/alt, 3tk, Võidu pr pikendusena, A.Tiimanni tn pikendusena ja Kadastiku tn J2 pikendusena (rohevõrgustiku ühendamine).</t>
  </si>
  <si>
    <t>LAÖA, ALPA, KO</t>
  </si>
  <si>
    <t xml:space="preserve">ALPA, LMA </t>
  </si>
  <si>
    <t>LMA, ALPA</t>
  </si>
  <si>
    <t>ALPA, LMA</t>
  </si>
  <si>
    <t>Piiriülese koostöö programm on peatatud. Selle asemel tuleb uus meede.</t>
  </si>
  <si>
    <t>LAÖA, KO</t>
  </si>
  <si>
    <t>Narva Eesti Kooli spordihoone ehitamine (detailplaneeringu koostamine, arhitektuuri ideekonkursi läbiviimine)</t>
  </si>
  <si>
    <r>
      <t>Linna teede projekteerimine ja renoveerimine</t>
    </r>
    <r>
      <rPr>
        <sz val="8"/>
        <rFont val="Verdana"/>
        <family val="2"/>
        <charset val="186"/>
      </rPr>
      <t xml:space="preserve"> (sh arvestades teede seisukorra uuringu tulemust)</t>
    </r>
  </si>
  <si>
    <t>Kergliiklusteede võrgustiku arendamine, sh:
- Narva linnapiirkonna jalg- ja jalgrattateede võrgustiku rajamise III etapp; 
- Ida-Viru maakonna jalgrattateede võrgustiku planeerimine ja ühenduslõikude projekteerimine;
- uue kergliikluse silla/tunneli rajamine raudtee üle/alt;
- turvaliste rattaparklate ehitamine.</t>
  </si>
  <si>
    <t>Uute munitsipaalelamute ehitamine (sh arhitektuurivõistluse korraldamine)</t>
  </si>
  <si>
    <t>ALPA, LAÖA</t>
  </si>
  <si>
    <t>ALPA, LMA,      NJ LV, Eesti Raudtee</t>
  </si>
  <si>
    <t>Linna oluliste loodusobjektide ja rohealade säilitamine ja parendamine (sh olemasolevate objektide arendamine, Joaoru puhkeala dendroloogilise pargi loomine, maleaia rajamine, Sepa tn 7a pargi loomine; Pähklimäe puhkeala rajamine; Rakvere tn pargi rajamine; jõeäärsete alade vaadeldavateks muutmine)</t>
  </si>
  <si>
    <t>Narva Gate OÜ, LAÖA</t>
  </si>
  <si>
    <t>Olgina äripargi arendamine</t>
  </si>
  <si>
    <t>NJ LV</t>
  </si>
  <si>
    <t>Narva avalikus linnaruumis uue Astri/Fama turu rajamise toetamine</t>
  </si>
  <si>
    <t>Fama Invest OÜ, ALPA</t>
  </si>
  <si>
    <t>Narva Pähklimäe Gümnaasiumi hoone rekonstrueerimine või uue hoone ehitamine</t>
  </si>
  <si>
    <t>SA Narva Haigla hoonete  renoveerimine ning uue hoone projekteerimine ja ehitamine</t>
  </si>
  <si>
    <t>70 000 eurot projekteerimiseks</t>
  </si>
  <si>
    <t>Ettevõtluse (sh idu- ja loomeettevõtluse) toetamine</t>
  </si>
  <si>
    <t>Narva Paju Kooli arendamine HEV- kompetentsikeskuseks uues/renoveeritud koolimajas ja õpilaskodus</t>
  </si>
  <si>
    <t>TEN-T transiitteede rekonstrueerimistööde teostamine Narvas</t>
  </si>
  <si>
    <t>140 400 (Projekteerimine) 174 836,86 (Liitumisleping)
21 000 (Ehitusprojekti ekspertiis)</t>
  </si>
  <si>
    <t>26.05.2022 Narva Linnavolikogu otsus nr 29.</t>
  </si>
  <si>
    <t xml:space="preserve">Sh sotsiaalelamu. Riigi investeerimisplaanides on toetada munitsipaalelamute rajamist. Kuna linna ühiselamute hoonefond on amortiseerunud, siis tuleb mõelda uue hoonefondi rajamisele. </t>
  </si>
  <si>
    <t>Projekti nõustamistoe osutamine. Sh turuhoone ja avaturg.
Projekti eeldatav kaasfinantseerimine Rahandusministeeriumi toetusmeetmest "Suuremate linnapiirkondade arendamine" maksimaalselt kuni 70% ja 30% investori poolne finantseerimine.</t>
  </si>
  <si>
    <t>sh kooli keelekümbluskooliks arendamine.
26.05.2022 Narva Linnavolikogu otsus nr 30</t>
  </si>
  <si>
    <t>Narva Haigla hoonete kompleks (Haigla tn 1, 3, 5, 7, 9) vajab investeerimist. 2023.aastal plaanitakse kulutada 4,0 mln projekteerimiseks ja 1,0 mln. hoone renoveerimiseks aadressil Haigla 1 (ühe seina avarii seisund). Suuremad ehitustööd plaanitakse alustama alates 2024. aastast - uue hoone ehitamine (15 mln. kaupa aastal). Plaanitakse 75-80 mln. kasutada aktiivravi uue hoone ehitamiseks, 25-30 mln. uue tervisekeskuse ehitamiseks ja 25-30 mln. ajaloohoone renoveerimiseks (koolituskeskus).</t>
  </si>
  <si>
    <t>2022. a aprilli seisuga välisrahastuse allikas puudub. Projekti eeldatava maksumuse arvutamiseks on võetud 21.10.20. a Ida-Virumaa õiglase ülemineku kavandamise tabel. 2020. a projekti eeldatav eelarve oli suurendatud 1,5 võrra. Silla omanik on määratlemata.</t>
  </si>
  <si>
    <t>Narva Kreenholmi staadioni rekonstrueerimine: jäähall, parkla, raudbetoonelelementidest ja silikattellistest piirdeaed, garaažid, lasketiir, poksihoone, alajaam, murukatega jalgpalliväljak, staadioni jooksurajad, tribüünid, korvpalli plats ja kõnniteed). 2027: 7995722 EUR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</si>
</sst>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quot;€&quot;_-;\-* #,##0.00\ &quot;€&quot;_-;_-* &quot;-&quot;??\ &quot;€&quot;_-;_-@_-"/>
  </numFmts>
  <fonts count="31" x14ac:knownFonts="1">
    <font>
      <sz val="11"/>
      <color theme="1"/>
      <name val="Calibri"/>
      <family val="2"/>
      <scheme val="minor"/>
    </font>
    <font>
      <b/>
      <sz val="8"/>
      <color rgb="FF000000"/>
      <name val="Verdana"/>
      <family val="2"/>
      <charset val="186"/>
    </font>
    <font>
      <sz val="8"/>
      <name val="Verdana"/>
      <family val="2"/>
      <charset val="186"/>
    </font>
    <font>
      <sz val="8"/>
      <color rgb="FF808080"/>
      <name val="Verdana"/>
      <family val="2"/>
      <charset val="186"/>
    </font>
    <font>
      <sz val="10"/>
      <color rgb="FF000000"/>
      <name val="Verdana"/>
      <family val="2"/>
      <charset val="186"/>
    </font>
    <font>
      <sz val="9"/>
      <color rgb="FF000000"/>
      <name val="Verdana"/>
      <family val="2"/>
      <charset val="186"/>
    </font>
    <font>
      <sz val="8"/>
      <color rgb="FF000000"/>
      <name val="Verdana"/>
      <family val="2"/>
      <charset val="186"/>
    </font>
    <font>
      <sz val="7"/>
      <color rgb="FF808080"/>
      <name val="Verdana"/>
      <family val="2"/>
      <charset val="186"/>
    </font>
    <font>
      <sz val="8"/>
      <color rgb="FFFF0000"/>
      <name val="Verdana"/>
      <family val="2"/>
      <charset val="186"/>
    </font>
    <font>
      <sz val="7"/>
      <color rgb="FFFF0000"/>
      <name val="Verdana"/>
      <family val="2"/>
      <charset val="186"/>
    </font>
    <font>
      <sz val="11"/>
      <color rgb="FFFF0000"/>
      <name val="Calibri"/>
      <family val="2"/>
      <scheme val="minor"/>
    </font>
    <font>
      <u/>
      <sz val="9"/>
      <color rgb="FF000000"/>
      <name val="Verdana"/>
      <family val="2"/>
      <charset val="186"/>
    </font>
    <font>
      <sz val="11"/>
      <color theme="1"/>
      <name val="Calibri"/>
      <family val="2"/>
      <scheme val="minor"/>
    </font>
    <font>
      <sz val="7"/>
      <name val="Verdana"/>
      <family val="2"/>
      <charset val="186"/>
    </font>
    <font>
      <sz val="11"/>
      <name val="Calibri"/>
      <family val="2"/>
      <scheme val="minor"/>
    </font>
    <font>
      <sz val="8"/>
      <color theme="1"/>
      <name val="Verdana"/>
      <family val="2"/>
      <charset val="186"/>
    </font>
    <font>
      <sz val="7"/>
      <color theme="1"/>
      <name val="Verdana"/>
      <family val="2"/>
      <charset val="186"/>
    </font>
    <font>
      <sz val="8"/>
      <color rgb="FF000000"/>
      <name val="Verdana"/>
      <family val="2"/>
      <charset val="204"/>
    </font>
    <font>
      <i/>
      <sz val="7"/>
      <name val="Verdana"/>
      <family val="2"/>
      <charset val="186"/>
    </font>
    <font>
      <b/>
      <sz val="7"/>
      <name val="Verdana"/>
      <family val="2"/>
      <charset val="186"/>
    </font>
    <font>
      <sz val="7"/>
      <name val="Calibri"/>
      <family val="2"/>
      <scheme val="minor"/>
    </font>
    <font>
      <sz val="7"/>
      <name val="Verdana"/>
      <family val="2"/>
      <charset val="204"/>
    </font>
    <font>
      <b/>
      <sz val="7"/>
      <color rgb="FF000000"/>
      <name val="Verdana"/>
      <family val="2"/>
      <charset val="186"/>
    </font>
    <font>
      <sz val="7"/>
      <color theme="2" tint="-0.249977111117893"/>
      <name val="Verdana"/>
      <family val="2"/>
      <charset val="186"/>
    </font>
    <font>
      <sz val="7"/>
      <color rgb="FF000000"/>
      <name val="Verdana"/>
      <family val="2"/>
      <charset val="186"/>
    </font>
    <font>
      <sz val="8"/>
      <name val="Verdana"/>
      <family val="2"/>
    </font>
    <font>
      <sz val="7"/>
      <color theme="2" tint="-0.499984740745262"/>
      <name val="Verdana"/>
      <family val="2"/>
      <charset val="186"/>
    </font>
    <font>
      <sz val="9"/>
      <color rgb="FFFF0000"/>
      <name val="Verdana"/>
      <family val="2"/>
      <charset val="186"/>
    </font>
    <font>
      <sz val="9"/>
      <color rgb="FFFF0000"/>
      <name val="Verdana"/>
      <family val="2"/>
    </font>
    <font>
      <sz val="9"/>
      <name val="Calibri"/>
      <family val="2"/>
      <scheme val="minor"/>
    </font>
    <font>
      <sz val="8"/>
      <color theme="2" tint="-0.499984740745262"/>
      <name val="Calibri"/>
      <family val="2"/>
      <scheme val="minor"/>
    </font>
  </fonts>
  <fills count="9">
    <fill>
      <patternFill patternType="none"/>
    </fill>
    <fill>
      <patternFill patternType="gray125"/>
    </fill>
    <fill>
      <patternFill patternType="solid">
        <fgColor rgb="FFFFFF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0"/>
        <bgColor indexed="64"/>
      </patternFill>
    </fill>
    <fill>
      <patternFill patternType="solid">
        <fgColor theme="2"/>
        <bgColor indexed="64"/>
      </patternFill>
    </fill>
  </fills>
  <borders count="4">
    <border>
      <left/>
      <right/>
      <top/>
      <bottom/>
      <diagonal/>
    </border>
    <border>
      <left style="medium">
        <color rgb="FFABDB77"/>
      </left>
      <right style="medium">
        <color rgb="FFABDB77"/>
      </right>
      <top style="medium">
        <color rgb="FFABDB77"/>
      </top>
      <bottom style="medium">
        <color rgb="FFABDB77"/>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s>
  <cellStyleXfs count="3">
    <xf numFmtId="0" fontId="0" fillId="0" borderId="0"/>
    <xf numFmtId="9" fontId="12" fillId="0" borderId="0" applyFont="0" applyFill="0" applyBorder="0" applyAlignment="0" applyProtection="0"/>
    <xf numFmtId="164" fontId="12" fillId="0" borderId="0" applyFont="0" applyFill="0" applyBorder="0" applyAlignment="0" applyProtection="0"/>
  </cellStyleXfs>
  <cellXfs count="68">
    <xf numFmtId="0" fontId="0" fillId="0" borderId="0" xfId="0"/>
    <xf numFmtId="0" fontId="10" fillId="0" borderId="0" xfId="0" applyFont="1"/>
    <xf numFmtId="0" fontId="1" fillId="5" borderId="1" xfId="0" applyFont="1" applyFill="1" applyBorder="1" applyAlignment="1">
      <alignment horizontal="center" vertical="center" wrapText="1"/>
    </xf>
    <xf numFmtId="0" fontId="14" fillId="7" borderId="0" xfId="0" applyFont="1" applyFill="1"/>
    <xf numFmtId="0" fontId="2" fillId="7" borderId="1" xfId="0" applyFont="1" applyFill="1" applyBorder="1" applyAlignment="1">
      <alignment vertical="center" wrapText="1"/>
    </xf>
    <xf numFmtId="0" fontId="13" fillId="7" borderId="1" xfId="0" applyFont="1" applyFill="1" applyBorder="1" applyAlignment="1">
      <alignment vertical="center" wrapText="1"/>
    </xf>
    <xf numFmtId="0" fontId="0" fillId="8" borderId="0" xfId="0" applyFill="1"/>
    <xf numFmtId="9" fontId="6" fillId="7" borderId="1" xfId="1" applyFont="1" applyFill="1" applyBorder="1" applyAlignment="1">
      <alignment vertical="center" wrapText="1"/>
    </xf>
    <xf numFmtId="0" fontId="10" fillId="8" borderId="0" xfId="0" applyFont="1" applyFill="1"/>
    <xf numFmtId="0" fontId="14" fillId="8" borderId="0" xfId="0" applyFont="1" applyFill="1"/>
    <xf numFmtId="0" fontId="7" fillId="7" borderId="1" xfId="0" applyFont="1" applyFill="1" applyBorder="1" applyAlignment="1">
      <alignment vertical="center" wrapText="1"/>
    </xf>
    <xf numFmtId="0" fontId="6" fillId="7" borderId="1" xfId="0" applyFont="1" applyFill="1" applyBorder="1" applyAlignment="1">
      <alignment vertical="center" wrapText="1"/>
    </xf>
    <xf numFmtId="0" fontId="8" fillId="7" borderId="1" xfId="0" applyFont="1" applyFill="1" applyBorder="1" applyAlignment="1">
      <alignment vertical="center" wrapText="1"/>
    </xf>
    <xf numFmtId="0" fontId="0" fillId="7" borderId="0" xfId="0" applyFill="1"/>
    <xf numFmtId="0" fontId="9" fillId="7" borderId="1" xfId="0" applyFont="1" applyFill="1" applyBorder="1" applyAlignment="1">
      <alignment vertical="center" wrapText="1"/>
    </xf>
    <xf numFmtId="9" fontId="2" fillId="7" borderId="1" xfId="1" applyFont="1" applyFill="1" applyBorder="1" applyAlignment="1">
      <alignment vertical="center" wrapText="1"/>
    </xf>
    <xf numFmtId="9" fontId="2" fillId="7" borderId="1" xfId="0" applyNumberFormat="1" applyFont="1" applyFill="1" applyBorder="1" applyAlignment="1">
      <alignment vertical="center" wrapText="1"/>
    </xf>
    <xf numFmtId="0" fontId="15" fillId="7" borderId="1" xfId="0" applyFont="1" applyFill="1" applyBorder="1" applyAlignment="1">
      <alignment vertical="center"/>
    </xf>
    <xf numFmtId="9" fontId="15" fillId="7" borderId="1" xfId="1" applyFont="1" applyFill="1" applyBorder="1" applyAlignment="1">
      <alignment vertical="center"/>
    </xf>
    <xf numFmtId="0" fontId="15" fillId="7" borderId="1" xfId="0" applyFont="1" applyFill="1" applyBorder="1" applyAlignment="1">
      <alignment vertical="center" wrapText="1"/>
    </xf>
    <xf numFmtId="0" fontId="0" fillId="7" borderId="1" xfId="0" applyFill="1" applyBorder="1"/>
    <xf numFmtId="0" fontId="17" fillId="7" borderId="1" xfId="0" applyFont="1" applyFill="1" applyBorder="1" applyAlignment="1">
      <alignment vertical="center" wrapText="1"/>
    </xf>
    <xf numFmtId="0" fontId="5" fillId="7" borderId="1" xfId="0" applyFont="1" applyFill="1" applyBorder="1" applyAlignment="1">
      <alignment vertical="center" wrapText="1"/>
    </xf>
    <xf numFmtId="0" fontId="3" fillId="7" borderId="1" xfId="0" applyFont="1" applyFill="1" applyBorder="1" applyAlignment="1">
      <alignment vertical="center" wrapText="1"/>
    </xf>
    <xf numFmtId="0" fontId="10" fillId="7" borderId="0" xfId="0" applyFont="1" applyFill="1"/>
    <xf numFmtId="0" fontId="21" fillId="7" borderId="1" xfId="0" applyFont="1" applyFill="1" applyBorder="1" applyAlignment="1">
      <alignment vertical="center" wrapText="1"/>
    </xf>
    <xf numFmtId="0" fontId="13" fillId="2" borderId="1" xfId="0" applyFont="1" applyFill="1" applyBorder="1" applyAlignment="1">
      <alignment vertical="center" wrapText="1"/>
    </xf>
    <xf numFmtId="0" fontId="20" fillId="0" borderId="0" xfId="0" applyFont="1"/>
    <xf numFmtId="0" fontId="22" fillId="5" borderId="1" xfId="0" applyFont="1" applyFill="1" applyBorder="1" applyAlignment="1">
      <alignment horizontal="center" vertical="center" wrapText="1"/>
    </xf>
    <xf numFmtId="0" fontId="23" fillId="7" borderId="1" xfId="0" applyFont="1" applyFill="1" applyBorder="1" applyAlignment="1">
      <alignment vertical="center" wrapText="1"/>
    </xf>
    <xf numFmtId="0" fontId="22" fillId="7" borderId="1" xfId="0" applyFont="1" applyFill="1" applyBorder="1" applyAlignment="1">
      <alignment horizontal="center" vertical="center" wrapText="1"/>
    </xf>
    <xf numFmtId="0" fontId="0" fillId="7" borderId="2" xfId="0" applyFill="1" applyBorder="1"/>
    <xf numFmtId="0" fontId="24" fillId="7" borderId="1" xfId="0" applyFont="1" applyFill="1" applyBorder="1" applyAlignment="1">
      <alignment vertical="center" wrapText="1"/>
    </xf>
    <xf numFmtId="0" fontId="0" fillId="7" borderId="0" xfId="0" applyFill="1" applyAlignment="1">
      <alignment vertical="center"/>
    </xf>
    <xf numFmtId="0" fontId="2" fillId="2" borderId="1" xfId="0" applyFont="1" applyFill="1" applyBorder="1" applyAlignment="1">
      <alignment vertical="center" wrapText="1"/>
    </xf>
    <xf numFmtId="0" fontId="25" fillId="7" borderId="1" xfId="0" applyFont="1" applyFill="1" applyBorder="1" applyAlignment="1">
      <alignment vertical="center" wrapText="1"/>
    </xf>
    <xf numFmtId="0" fontId="26" fillId="7" borderId="1" xfId="0" applyFont="1" applyFill="1" applyBorder="1" applyAlignment="1">
      <alignment vertical="center"/>
    </xf>
    <xf numFmtId="0" fontId="28" fillId="7" borderId="1" xfId="0" applyFont="1" applyFill="1" applyBorder="1" applyAlignment="1">
      <alignment vertical="center" wrapText="1"/>
    </xf>
    <xf numFmtId="0" fontId="0" fillId="7" borderId="3" xfId="0" applyFill="1" applyBorder="1"/>
    <xf numFmtId="0" fontId="0" fillId="7" borderId="0" xfId="0" applyFill="1" applyBorder="1"/>
    <xf numFmtId="0" fontId="10" fillId="7" borderId="0" xfId="0" applyFont="1" applyFill="1" applyBorder="1"/>
    <xf numFmtId="164" fontId="10" fillId="7" borderId="0" xfId="2" applyFont="1" applyFill="1" applyBorder="1"/>
    <xf numFmtId="0" fontId="14" fillId="7" borderId="0" xfId="0" applyFont="1" applyFill="1" applyBorder="1"/>
    <xf numFmtId="0" fontId="16" fillId="7" borderId="0" xfId="0" applyFont="1" applyFill="1" applyBorder="1" applyAlignment="1">
      <alignment wrapText="1"/>
    </xf>
    <xf numFmtId="0" fontId="0" fillId="7" borderId="0" xfId="0" applyFill="1" applyBorder="1" applyAlignment="1">
      <alignment vertical="center"/>
    </xf>
    <xf numFmtId="3" fontId="6" fillId="7" borderId="1" xfId="0" applyNumberFormat="1" applyFont="1" applyFill="1" applyBorder="1" applyAlignment="1">
      <alignment vertical="center" wrapText="1"/>
    </xf>
    <xf numFmtId="3" fontId="2" fillId="7" borderId="1" xfId="0" applyNumberFormat="1" applyFont="1" applyFill="1" applyBorder="1" applyAlignment="1">
      <alignment vertical="center" wrapText="1"/>
    </xf>
    <xf numFmtId="3" fontId="8" fillId="7" borderId="1" xfId="0" applyNumberFormat="1" applyFont="1" applyFill="1" applyBorder="1" applyAlignment="1">
      <alignment vertical="center" wrapText="1"/>
    </xf>
    <xf numFmtId="0" fontId="29" fillId="7" borderId="1" xfId="0" applyFont="1" applyFill="1" applyBorder="1" applyAlignment="1">
      <alignment vertical="center" wrapText="1"/>
    </xf>
    <xf numFmtId="0" fontId="10" fillId="7" borderId="0" xfId="0" applyFont="1" applyFill="1" applyBorder="1" applyAlignment="1">
      <alignment vertical="center"/>
    </xf>
    <xf numFmtId="0" fontId="10" fillId="7" borderId="0" xfId="0" applyFont="1" applyFill="1" applyAlignment="1">
      <alignment vertical="center"/>
    </xf>
    <xf numFmtId="0" fontId="2" fillId="7" borderId="1" xfId="0" applyFont="1" applyFill="1" applyBorder="1" applyAlignment="1">
      <alignment vertical="top" wrapText="1"/>
    </xf>
    <xf numFmtId="0" fontId="2" fillId="7" borderId="1" xfId="0" applyFont="1" applyFill="1" applyBorder="1" applyAlignment="1">
      <alignment vertical="center"/>
    </xf>
    <xf numFmtId="0" fontId="0" fillId="0" borderId="1" xfId="0" applyBorder="1"/>
    <xf numFmtId="0" fontId="20" fillId="0" borderId="1" xfId="0" applyFont="1" applyBorder="1"/>
    <xf numFmtId="0" fontId="18" fillId="5" borderId="1" xfId="0" applyFont="1" applyFill="1" applyBorder="1" applyAlignment="1">
      <alignment horizontal="center" vertical="center" wrapText="1"/>
    </xf>
    <xf numFmtId="0" fontId="5" fillId="4" borderId="1" xfId="0" applyFont="1" applyFill="1" applyBorder="1" applyAlignment="1">
      <alignment vertical="center" wrapText="1"/>
    </xf>
    <xf numFmtId="0" fontId="13" fillId="7" borderId="1" xfId="0" applyFont="1" applyFill="1" applyBorder="1" applyAlignment="1">
      <alignment vertical="center"/>
    </xf>
    <xf numFmtId="0" fontId="30" fillId="0" borderId="1" xfId="0" applyFont="1" applyBorder="1" applyAlignment="1">
      <alignment vertical="center"/>
    </xf>
    <xf numFmtId="0" fontId="4" fillId="4" borderId="1" xfId="0" applyFont="1" applyFill="1" applyBorder="1" applyAlignment="1">
      <alignment vertical="center" wrapText="1"/>
    </xf>
    <xf numFmtId="0" fontId="5" fillId="5" borderId="1" xfId="0" applyFont="1" applyFill="1" applyBorder="1" applyAlignment="1">
      <alignment vertical="center" wrapText="1"/>
    </xf>
    <xf numFmtId="0" fontId="5" fillId="4" borderId="1" xfId="0" applyFont="1" applyFill="1" applyBorder="1" applyAlignment="1">
      <alignment vertical="center" wrapText="1"/>
    </xf>
    <xf numFmtId="0" fontId="4" fillId="5" borderId="1" xfId="0" applyFont="1" applyFill="1" applyBorder="1" applyAlignment="1">
      <alignment vertical="center" wrapText="1"/>
    </xf>
    <xf numFmtId="0" fontId="4" fillId="3" borderId="1" xfId="0" applyFont="1" applyFill="1" applyBorder="1" applyAlignment="1">
      <alignment vertical="center" wrapText="1"/>
    </xf>
    <xf numFmtId="0" fontId="11" fillId="3" borderId="1" xfId="0" applyFont="1" applyFill="1" applyBorder="1" applyAlignment="1">
      <alignment vertical="center" wrapText="1"/>
    </xf>
    <xf numFmtId="0" fontId="5" fillId="3" borderId="1" xfId="0" applyFont="1" applyFill="1" applyBorder="1" applyAlignment="1">
      <alignment vertical="center" wrapText="1"/>
    </xf>
    <xf numFmtId="0" fontId="5" fillId="6" borderId="1" xfId="0" applyFont="1" applyFill="1" applyBorder="1" applyAlignment="1">
      <alignment vertical="center" wrapText="1"/>
    </xf>
    <xf numFmtId="0" fontId="4" fillId="6" borderId="1" xfId="0" applyFont="1" applyFill="1" applyBorder="1" applyAlignment="1">
      <alignment vertical="center" wrapText="1"/>
    </xf>
  </cellXfs>
  <cellStyles count="3">
    <cellStyle name="Currency" xfId="2" builtinId="4"/>
    <cellStyle name="Normal" xfId="0" builtinId="0"/>
    <cellStyle name="Percent" xfId="1" builtinId="5"/>
  </cellStyles>
  <dxfs count="0"/>
  <tableStyles count="0" defaultTableStyle="TableStyleMedium2" defaultPivotStyle="PivotStyleLight16"/>
  <colors>
    <mruColors>
      <color rgb="FFABDB77"/>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D349"/>
  <sheetViews>
    <sheetView tabSelected="1" topLeftCell="B1" zoomScaleNormal="100" workbookViewId="0">
      <pane ySplit="1" topLeftCell="A2" activePane="bottomLeft" state="frozen"/>
      <selection pane="bottomLeft" activeCell="P88" sqref="P88"/>
    </sheetView>
  </sheetViews>
  <sheetFormatPr defaultRowHeight="15" x14ac:dyDescent="0.25"/>
  <cols>
    <col min="1" max="1" width="4.140625" style="13" hidden="1" customWidth="1"/>
    <col min="2" max="2" width="3.140625" style="13" customWidth="1"/>
    <col min="3" max="3" width="26.42578125" customWidth="1"/>
    <col min="4" max="4" width="5.140625" customWidth="1"/>
    <col min="5" max="5" width="4.85546875" customWidth="1"/>
    <col min="6" max="6" width="9" customWidth="1"/>
    <col min="7" max="7" width="9.140625" customWidth="1"/>
    <col min="8" max="8" width="9" customWidth="1"/>
    <col min="9" max="9" width="8.85546875" customWidth="1"/>
    <col min="10" max="10" width="8.42578125" customWidth="1"/>
    <col min="13" max="13" width="9.140625" customWidth="1"/>
    <col min="14" max="14" width="13.140625" customWidth="1"/>
    <col min="15" max="15" width="8.42578125" customWidth="1"/>
    <col min="16" max="16" width="36.140625" style="27" customWidth="1"/>
    <col min="17" max="17" width="24.85546875" style="38" customWidth="1"/>
    <col min="18" max="42" width="8.85546875" style="13"/>
    <col min="43" max="264" width="8.7109375" style="13"/>
  </cols>
  <sheetData>
    <row r="1" spans="1:264" ht="37.5" customHeight="1" thickBot="1" x14ac:dyDescent="0.3">
      <c r="A1" s="30" t="s">
        <v>79</v>
      </c>
      <c r="B1" s="30" t="s">
        <v>0</v>
      </c>
      <c r="C1" s="28" t="s">
        <v>1</v>
      </c>
      <c r="D1" s="2" t="s">
        <v>2</v>
      </c>
      <c r="E1" s="2" t="s">
        <v>3</v>
      </c>
      <c r="F1" s="2" t="s">
        <v>4</v>
      </c>
      <c r="G1" s="2" t="s">
        <v>58</v>
      </c>
      <c r="H1" s="2" t="s">
        <v>5</v>
      </c>
      <c r="I1" s="2" t="s">
        <v>6</v>
      </c>
      <c r="J1" s="2" t="s">
        <v>7</v>
      </c>
      <c r="K1" s="2" t="s">
        <v>8</v>
      </c>
      <c r="L1" s="2" t="s">
        <v>9</v>
      </c>
      <c r="M1" s="2" t="s">
        <v>48</v>
      </c>
      <c r="N1" s="2" t="s">
        <v>10</v>
      </c>
      <c r="O1" s="2" t="s">
        <v>60</v>
      </c>
      <c r="P1" s="55" t="s">
        <v>73</v>
      </c>
      <c r="Q1" s="39"/>
      <c r="R1" s="39"/>
      <c r="S1" s="39"/>
    </row>
    <row r="2" spans="1:264" ht="15" customHeight="1" thickBot="1" x14ac:dyDescent="0.3">
      <c r="A2" s="63" t="s">
        <v>47</v>
      </c>
      <c r="B2" s="63"/>
      <c r="C2" s="63"/>
      <c r="D2" s="63"/>
      <c r="E2" s="63"/>
      <c r="F2" s="63"/>
      <c r="G2" s="63"/>
      <c r="H2" s="63"/>
      <c r="I2" s="63"/>
      <c r="J2" s="63"/>
      <c r="K2" s="63"/>
      <c r="L2" s="63"/>
      <c r="M2" s="63"/>
      <c r="N2" s="63"/>
      <c r="O2" s="63"/>
      <c r="P2" s="63"/>
      <c r="Q2" s="40"/>
      <c r="R2" s="39"/>
      <c r="S2" s="39"/>
    </row>
    <row r="3" spans="1:264" ht="17.45" customHeight="1" thickBot="1" x14ac:dyDescent="0.3">
      <c r="A3" s="64" t="s">
        <v>158</v>
      </c>
      <c r="B3" s="64"/>
      <c r="C3" s="64"/>
      <c r="D3" s="64"/>
      <c r="E3" s="64"/>
      <c r="F3" s="64"/>
      <c r="G3" s="64"/>
      <c r="H3" s="64"/>
      <c r="I3" s="64"/>
      <c r="J3" s="64"/>
      <c r="K3" s="64"/>
      <c r="L3" s="64"/>
      <c r="M3" s="64"/>
      <c r="N3" s="64"/>
      <c r="O3" s="64"/>
      <c r="P3" s="64"/>
      <c r="Q3" s="39"/>
      <c r="R3" s="39"/>
      <c r="S3" s="39"/>
    </row>
    <row r="4" spans="1:264" s="13" customFormat="1" ht="32.450000000000003" customHeight="1" thickBot="1" x14ac:dyDescent="0.3">
      <c r="A4" s="10"/>
      <c r="B4" s="29">
        <v>1</v>
      </c>
      <c r="C4" s="4" t="s">
        <v>191</v>
      </c>
      <c r="D4" s="4">
        <v>2021</v>
      </c>
      <c r="E4" s="4">
        <v>2023</v>
      </c>
      <c r="F4" s="46">
        <v>75000</v>
      </c>
      <c r="G4" s="46">
        <v>75000</v>
      </c>
      <c r="H4" s="4"/>
      <c r="I4" s="15">
        <v>0</v>
      </c>
      <c r="J4" s="4"/>
      <c r="K4" s="4"/>
      <c r="L4" s="4"/>
      <c r="M4" s="4"/>
      <c r="N4" s="4" t="s">
        <v>59</v>
      </c>
      <c r="O4" s="4" t="s">
        <v>12</v>
      </c>
      <c r="P4" s="5" t="s">
        <v>192</v>
      </c>
      <c r="Q4" s="39"/>
      <c r="R4" s="39"/>
      <c r="S4" s="39"/>
    </row>
    <row r="5" spans="1:264" s="6" customFormat="1" ht="45.95" customHeight="1" thickBot="1" x14ac:dyDescent="0.3">
      <c r="A5" s="10"/>
      <c r="B5" s="29">
        <v>2</v>
      </c>
      <c r="C5" s="11" t="s">
        <v>74</v>
      </c>
      <c r="D5" s="11">
        <v>2022</v>
      </c>
      <c r="E5" s="11">
        <v>2024</v>
      </c>
      <c r="F5" s="45">
        <v>600000</v>
      </c>
      <c r="G5" s="45">
        <v>600000</v>
      </c>
      <c r="H5" s="11"/>
      <c r="I5" s="7">
        <f t="shared" ref="I5:I6" si="0">(H5/F5)</f>
        <v>0</v>
      </c>
      <c r="J5" s="11"/>
      <c r="K5" s="11"/>
      <c r="L5" s="11"/>
      <c r="M5" s="11"/>
      <c r="N5" s="11" t="s">
        <v>59</v>
      </c>
      <c r="O5" s="11" t="s">
        <v>61</v>
      </c>
      <c r="P5" s="5" t="s">
        <v>82</v>
      </c>
      <c r="Q5" s="40"/>
      <c r="R5" s="39"/>
      <c r="S5" s="39"/>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c r="EJ5" s="13"/>
      <c r="EK5" s="13"/>
      <c r="EL5" s="13"/>
      <c r="EM5" s="13"/>
      <c r="EN5" s="13"/>
      <c r="EO5" s="13"/>
      <c r="EP5" s="13"/>
      <c r="EQ5" s="13"/>
      <c r="ER5" s="13"/>
      <c r="ES5" s="13"/>
      <c r="ET5" s="13"/>
      <c r="EU5" s="13"/>
      <c r="EV5" s="13"/>
      <c r="EW5" s="13"/>
      <c r="EX5" s="13"/>
      <c r="EY5" s="13"/>
      <c r="EZ5" s="13"/>
      <c r="FA5" s="13"/>
      <c r="FB5" s="13"/>
      <c r="FC5" s="13"/>
      <c r="FD5" s="13"/>
      <c r="FE5" s="13"/>
      <c r="FF5" s="13"/>
      <c r="FG5" s="13"/>
      <c r="FH5" s="13"/>
      <c r="FI5" s="13"/>
      <c r="FJ5" s="13"/>
      <c r="FK5" s="13"/>
      <c r="FL5" s="13"/>
      <c r="FM5" s="13"/>
      <c r="FN5" s="13"/>
      <c r="FO5" s="13"/>
      <c r="FP5" s="13"/>
      <c r="FQ5" s="13"/>
      <c r="FR5" s="13"/>
      <c r="FS5" s="13"/>
      <c r="FT5" s="13"/>
      <c r="FU5" s="13"/>
      <c r="FV5" s="13"/>
      <c r="FW5" s="13"/>
      <c r="FX5" s="13"/>
      <c r="FY5" s="13"/>
      <c r="FZ5" s="13"/>
      <c r="GA5" s="13"/>
      <c r="GB5" s="13"/>
      <c r="GC5" s="13"/>
      <c r="GD5" s="13"/>
      <c r="GE5" s="13"/>
      <c r="GF5" s="13"/>
      <c r="GG5" s="13"/>
      <c r="GH5" s="13"/>
      <c r="GI5" s="13"/>
      <c r="GJ5" s="13"/>
      <c r="GK5" s="13"/>
      <c r="GL5" s="13"/>
      <c r="GM5" s="13"/>
      <c r="GN5" s="13"/>
      <c r="GO5" s="13"/>
      <c r="GP5" s="13"/>
      <c r="GQ5" s="13"/>
      <c r="GR5" s="13"/>
      <c r="GS5" s="13"/>
      <c r="GT5" s="13"/>
      <c r="GU5" s="13"/>
      <c r="GV5" s="13"/>
      <c r="GW5" s="13"/>
      <c r="GX5" s="13"/>
      <c r="GY5" s="13"/>
      <c r="GZ5" s="13"/>
      <c r="HA5" s="13"/>
      <c r="HB5" s="13"/>
      <c r="HC5" s="13"/>
      <c r="HD5" s="13"/>
      <c r="HE5" s="13"/>
      <c r="HF5" s="13"/>
      <c r="HG5" s="13"/>
      <c r="HH5" s="13"/>
      <c r="HI5" s="13"/>
      <c r="HJ5" s="13"/>
      <c r="HK5" s="13"/>
      <c r="HL5" s="13"/>
      <c r="HM5" s="13"/>
      <c r="HN5" s="13"/>
      <c r="HO5" s="13"/>
      <c r="HP5" s="13"/>
      <c r="HQ5" s="13"/>
      <c r="HR5" s="13"/>
      <c r="HS5" s="13"/>
      <c r="HT5" s="13"/>
      <c r="HU5" s="13"/>
      <c r="HV5" s="13"/>
      <c r="HW5" s="13"/>
      <c r="HX5" s="13"/>
      <c r="HY5" s="13"/>
      <c r="HZ5" s="13"/>
      <c r="IA5" s="13"/>
      <c r="IB5" s="13"/>
      <c r="IC5" s="13"/>
      <c r="ID5" s="13"/>
      <c r="IE5" s="13"/>
      <c r="IF5" s="13"/>
      <c r="IG5" s="13"/>
      <c r="IH5" s="13"/>
      <c r="II5" s="13"/>
      <c r="IJ5" s="13"/>
      <c r="IK5" s="13"/>
      <c r="IL5" s="13"/>
      <c r="IM5" s="13"/>
      <c r="IN5" s="13"/>
      <c r="IO5" s="13"/>
      <c r="IP5" s="13"/>
      <c r="IQ5" s="13"/>
      <c r="IR5" s="13"/>
      <c r="IS5" s="13"/>
      <c r="IT5" s="13"/>
      <c r="IU5" s="13"/>
      <c r="IV5" s="13"/>
      <c r="IW5" s="13"/>
      <c r="IX5" s="13"/>
      <c r="IY5" s="13"/>
      <c r="IZ5" s="13"/>
      <c r="JA5" s="13"/>
      <c r="JB5" s="13"/>
      <c r="JC5" s="13"/>
      <c r="JD5" s="13"/>
    </row>
    <row r="6" spans="1:264" s="24" customFormat="1" ht="60.95" customHeight="1" thickBot="1" x14ac:dyDescent="0.3">
      <c r="A6" s="5"/>
      <c r="B6" s="29">
        <v>3</v>
      </c>
      <c r="C6" s="4" t="s">
        <v>107</v>
      </c>
      <c r="D6" s="4">
        <v>2019</v>
      </c>
      <c r="E6" s="4">
        <v>2024</v>
      </c>
      <c r="F6" s="46">
        <v>9000000</v>
      </c>
      <c r="G6" s="46">
        <v>9000000</v>
      </c>
      <c r="H6" s="4"/>
      <c r="I6" s="7">
        <f t="shared" si="0"/>
        <v>0</v>
      </c>
      <c r="J6" s="4"/>
      <c r="K6" s="4"/>
      <c r="L6" s="4"/>
      <c r="M6" s="4"/>
      <c r="N6" s="4" t="s">
        <v>59</v>
      </c>
      <c r="O6" s="4" t="s">
        <v>16</v>
      </c>
      <c r="P6" s="5" t="s">
        <v>82</v>
      </c>
      <c r="Q6" s="41"/>
      <c r="R6" s="40"/>
      <c r="S6" s="40"/>
    </row>
    <row r="7" spans="1:264" ht="15" customHeight="1" thickBot="1" x14ac:dyDescent="0.3">
      <c r="A7" s="64" t="s">
        <v>80</v>
      </c>
      <c r="B7" s="64"/>
      <c r="C7" s="64"/>
      <c r="D7" s="64"/>
      <c r="E7" s="64"/>
      <c r="F7" s="64"/>
      <c r="G7" s="64"/>
      <c r="H7" s="64"/>
      <c r="I7" s="64"/>
      <c r="J7" s="64"/>
      <c r="K7" s="64"/>
      <c r="L7" s="64"/>
      <c r="M7" s="64"/>
      <c r="N7" s="64"/>
      <c r="O7" s="64"/>
      <c r="P7" s="64"/>
      <c r="Q7" s="39"/>
      <c r="R7" s="39"/>
      <c r="S7" s="39"/>
    </row>
    <row r="8" spans="1:264" s="13" customFormat="1" ht="42.75" thickBot="1" x14ac:dyDescent="0.3">
      <c r="A8" s="10"/>
      <c r="B8" s="10">
        <v>4</v>
      </c>
      <c r="C8" s="11" t="s">
        <v>251</v>
      </c>
      <c r="D8" s="11">
        <v>2023</v>
      </c>
      <c r="E8" s="11">
        <v>2026</v>
      </c>
      <c r="F8" s="46">
        <f>SUM(G8:H8)</f>
        <v>212000</v>
      </c>
      <c r="G8" s="46"/>
      <c r="H8" s="46">
        <f>SUM(J8:M8)</f>
        <v>212000</v>
      </c>
      <c r="I8" s="7">
        <f>(H8/F8)</f>
        <v>1</v>
      </c>
      <c r="J8" s="46">
        <v>53000</v>
      </c>
      <c r="K8" s="46">
        <v>53000</v>
      </c>
      <c r="L8" s="46">
        <v>53000</v>
      </c>
      <c r="M8" s="46">
        <v>53000</v>
      </c>
      <c r="N8" s="11" t="s">
        <v>14</v>
      </c>
      <c r="O8" s="11"/>
      <c r="P8" s="5" t="s">
        <v>77</v>
      </c>
      <c r="Q8" s="40"/>
      <c r="R8" s="39"/>
      <c r="S8" s="39"/>
    </row>
    <row r="9" spans="1:264" s="13" customFormat="1" ht="35.1" customHeight="1" thickBot="1" x14ac:dyDescent="0.3">
      <c r="A9" s="10"/>
      <c r="B9" s="10">
        <v>5</v>
      </c>
      <c r="C9" s="11" t="s">
        <v>83</v>
      </c>
      <c r="D9" s="11">
        <v>2023</v>
      </c>
      <c r="E9" s="11">
        <v>2026</v>
      </c>
      <c r="F9" s="46">
        <f>SUM(G9:H9)</f>
        <v>89412</v>
      </c>
      <c r="G9" s="46"/>
      <c r="H9" s="46">
        <f>SUM(J9:M9)</f>
        <v>89412</v>
      </c>
      <c r="I9" s="7">
        <f>(H9/F9)</f>
        <v>1</v>
      </c>
      <c r="J9" s="46">
        <v>22353</v>
      </c>
      <c r="K9" s="46">
        <v>22353</v>
      </c>
      <c r="L9" s="46">
        <v>22353</v>
      </c>
      <c r="M9" s="46">
        <v>22353</v>
      </c>
      <c r="N9" s="11" t="s">
        <v>14</v>
      </c>
      <c r="O9" s="12"/>
      <c r="P9" s="5" t="s">
        <v>81</v>
      </c>
      <c r="Q9" s="39"/>
      <c r="R9" s="39"/>
      <c r="S9" s="39"/>
    </row>
    <row r="10" spans="1:264" s="13" customFormat="1" ht="35.1" customHeight="1" thickBot="1" x14ac:dyDescent="0.3">
      <c r="A10" s="10"/>
      <c r="B10" s="10">
        <v>6</v>
      </c>
      <c r="C10" s="11" t="s">
        <v>244</v>
      </c>
      <c r="D10" s="11">
        <v>2023</v>
      </c>
      <c r="E10" s="11">
        <v>2024</v>
      </c>
      <c r="F10" s="46">
        <v>4000000</v>
      </c>
      <c r="G10" s="46"/>
      <c r="H10" s="46"/>
      <c r="I10" s="7">
        <v>0</v>
      </c>
      <c r="J10" s="46"/>
      <c r="K10" s="46"/>
      <c r="L10" s="46"/>
      <c r="M10" s="46"/>
      <c r="N10" s="11" t="s">
        <v>59</v>
      </c>
      <c r="O10" s="4" t="s">
        <v>245</v>
      </c>
      <c r="P10" s="5" t="s">
        <v>82</v>
      </c>
      <c r="Q10" s="39"/>
      <c r="R10" s="39"/>
      <c r="S10" s="39"/>
    </row>
    <row r="11" spans="1:264" ht="15" customHeight="1" thickBot="1" x14ac:dyDescent="0.3">
      <c r="A11" s="65" t="s">
        <v>134</v>
      </c>
      <c r="B11" s="65"/>
      <c r="C11" s="65"/>
      <c r="D11" s="65"/>
      <c r="E11" s="65"/>
      <c r="F11" s="65"/>
      <c r="G11" s="65"/>
      <c r="H11" s="65"/>
      <c r="I11" s="65"/>
      <c r="J11" s="65"/>
      <c r="K11" s="65"/>
      <c r="L11" s="65"/>
      <c r="M11" s="65"/>
      <c r="N11" s="65"/>
      <c r="O11" s="65"/>
      <c r="P11" s="65"/>
      <c r="Q11" s="40"/>
      <c r="R11" s="39"/>
      <c r="S11" s="39"/>
    </row>
    <row r="12" spans="1:264" s="13" customFormat="1" ht="77.099999999999994" customHeight="1" thickBot="1" x14ac:dyDescent="0.3">
      <c r="A12" s="10"/>
      <c r="B12" s="10">
        <v>7</v>
      </c>
      <c r="C12" s="4" t="s">
        <v>173</v>
      </c>
      <c r="D12" s="4">
        <v>2023</v>
      </c>
      <c r="E12" s="11">
        <v>2026</v>
      </c>
      <c r="F12" s="46">
        <f>SUM(G12:H12)</f>
        <v>3920000</v>
      </c>
      <c r="G12" s="46"/>
      <c r="H12" s="46">
        <f>SUM(J12:M12)</f>
        <v>3920000</v>
      </c>
      <c r="I12" s="7">
        <f>(H12/F12)</f>
        <v>1</v>
      </c>
      <c r="J12" s="46">
        <v>420000</v>
      </c>
      <c r="K12" s="46">
        <v>500000</v>
      </c>
      <c r="L12" s="46">
        <v>1500000</v>
      </c>
      <c r="M12" s="46">
        <v>1500000</v>
      </c>
      <c r="N12" s="11" t="s">
        <v>21</v>
      </c>
      <c r="O12" s="11" t="s">
        <v>15</v>
      </c>
      <c r="P12" s="5" t="s">
        <v>196</v>
      </c>
      <c r="Q12" s="39"/>
      <c r="R12" s="39"/>
      <c r="S12" s="39"/>
    </row>
    <row r="13" spans="1:264" s="6" customFormat="1" ht="53.25" thickBot="1" x14ac:dyDescent="0.3">
      <c r="A13" s="10"/>
      <c r="B13" s="10">
        <v>8</v>
      </c>
      <c r="C13" s="4" t="s">
        <v>239</v>
      </c>
      <c r="D13" s="4">
        <v>2023</v>
      </c>
      <c r="E13" s="4">
        <v>2026</v>
      </c>
      <c r="F13" s="46">
        <v>4230000</v>
      </c>
      <c r="G13" s="46"/>
      <c r="H13" s="46">
        <f>SUM(J13:M13)</f>
        <v>1299000</v>
      </c>
      <c r="I13" s="7">
        <f>(H13/F13)</f>
        <v>0.30709219858156028</v>
      </c>
      <c r="J13" s="46">
        <v>5000</v>
      </c>
      <c r="K13" s="46">
        <v>25000</v>
      </c>
      <c r="L13" s="46">
        <v>269000</v>
      </c>
      <c r="M13" s="46">
        <v>1000000</v>
      </c>
      <c r="N13" s="11" t="s">
        <v>11</v>
      </c>
      <c r="O13" s="11" t="s">
        <v>240</v>
      </c>
      <c r="P13" s="5" t="s">
        <v>256</v>
      </c>
      <c r="Q13" s="40"/>
      <c r="R13" s="39"/>
      <c r="S13" s="39"/>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c r="IS13" s="13"/>
      <c r="IT13" s="13"/>
      <c r="IU13" s="13"/>
      <c r="IV13" s="13"/>
      <c r="IW13" s="13"/>
      <c r="IX13" s="13"/>
      <c r="IY13" s="13"/>
      <c r="IZ13" s="13"/>
      <c r="JA13" s="13"/>
      <c r="JB13" s="13"/>
      <c r="JC13" s="13"/>
      <c r="JD13" s="13"/>
    </row>
    <row r="14" spans="1:264" s="13" customFormat="1" ht="33.6" customHeight="1" thickBot="1" x14ac:dyDescent="0.3">
      <c r="A14" s="10"/>
      <c r="B14" s="10">
        <v>9</v>
      </c>
      <c r="C14" s="4" t="s">
        <v>132</v>
      </c>
      <c r="D14" s="4">
        <v>2021</v>
      </c>
      <c r="E14" s="4">
        <v>2023</v>
      </c>
      <c r="F14" s="46">
        <f>SUM(G14:H14)</f>
        <v>1064460</v>
      </c>
      <c r="G14" s="46">
        <v>262836</v>
      </c>
      <c r="H14" s="46">
        <v>801624</v>
      </c>
      <c r="I14" s="7">
        <f t="shared" ref="I14:I15" si="1">(H14/F14)</f>
        <v>0.75308043515021705</v>
      </c>
      <c r="J14" s="46">
        <v>99006</v>
      </c>
      <c r="K14" s="46"/>
      <c r="L14" s="46"/>
      <c r="M14" s="46"/>
      <c r="N14" s="4" t="s">
        <v>11</v>
      </c>
      <c r="O14" s="4" t="s">
        <v>16</v>
      </c>
      <c r="P14" s="5" t="s">
        <v>174</v>
      </c>
      <c r="Q14" s="39"/>
      <c r="R14" s="39"/>
      <c r="S14" s="39"/>
    </row>
    <row r="15" spans="1:264" s="3" customFormat="1" ht="34.5" customHeight="1" thickBot="1" x14ac:dyDescent="0.3">
      <c r="A15" s="5"/>
      <c r="B15" s="10">
        <v>10</v>
      </c>
      <c r="C15" s="4" t="s">
        <v>222</v>
      </c>
      <c r="D15" s="4">
        <v>2026</v>
      </c>
      <c r="E15" s="4">
        <v>2030</v>
      </c>
      <c r="F15" s="46">
        <v>6000000</v>
      </c>
      <c r="G15" s="46">
        <v>820000</v>
      </c>
      <c r="H15" s="46">
        <v>5180000</v>
      </c>
      <c r="I15" s="7">
        <f t="shared" si="1"/>
        <v>0.86333333333333329</v>
      </c>
      <c r="J15" s="46"/>
      <c r="K15" s="46"/>
      <c r="L15" s="46"/>
      <c r="M15" s="46">
        <v>70000</v>
      </c>
      <c r="N15" s="4" t="s">
        <v>11</v>
      </c>
      <c r="O15" s="4" t="s">
        <v>230</v>
      </c>
      <c r="P15" s="5" t="s">
        <v>250</v>
      </c>
      <c r="Q15" s="42"/>
      <c r="R15" s="42"/>
      <c r="S15" s="42"/>
    </row>
    <row r="16" spans="1:264" s="13" customFormat="1" ht="57" customHeight="1" thickBot="1" x14ac:dyDescent="0.3">
      <c r="A16" s="10"/>
      <c r="B16" s="10">
        <v>11</v>
      </c>
      <c r="C16" s="11" t="s">
        <v>142</v>
      </c>
      <c r="D16" s="11">
        <v>2021</v>
      </c>
      <c r="E16" s="11">
        <v>2023</v>
      </c>
      <c r="F16" s="46">
        <v>900000</v>
      </c>
      <c r="G16" s="46">
        <f>(F16-H16)</f>
        <v>630000</v>
      </c>
      <c r="H16" s="46">
        <v>270000</v>
      </c>
      <c r="I16" s="7">
        <f>(H16/F16)</f>
        <v>0.3</v>
      </c>
      <c r="J16" s="46">
        <v>110000</v>
      </c>
      <c r="K16" s="46"/>
      <c r="L16" s="46"/>
      <c r="M16" s="46"/>
      <c r="N16" s="11" t="s">
        <v>11</v>
      </c>
      <c r="O16" s="11" t="s">
        <v>37</v>
      </c>
      <c r="P16" s="5" t="s">
        <v>161</v>
      </c>
      <c r="Q16" s="39"/>
      <c r="R16" s="39"/>
      <c r="S16" s="39"/>
    </row>
    <row r="17" spans="1:264" s="13" customFormat="1" ht="75.95" customHeight="1" thickBot="1" x14ac:dyDescent="0.3">
      <c r="A17" s="10"/>
      <c r="B17" s="10">
        <v>12</v>
      </c>
      <c r="C17" s="4" t="s">
        <v>143</v>
      </c>
      <c r="D17" s="4">
        <v>2023</v>
      </c>
      <c r="E17" s="11">
        <v>2025</v>
      </c>
      <c r="F17" s="46">
        <f t="shared" ref="F17" si="2">SUM(G17:H17)</f>
        <v>15000000</v>
      </c>
      <c r="G17" s="46">
        <v>10500000</v>
      </c>
      <c r="H17" s="46">
        <v>4500000</v>
      </c>
      <c r="I17" s="7">
        <f t="shared" ref="I17" si="3">H17/F17</f>
        <v>0.3</v>
      </c>
      <c r="J17" s="46">
        <v>1500000</v>
      </c>
      <c r="K17" s="46">
        <v>1500000</v>
      </c>
      <c r="L17" s="46">
        <v>1500000</v>
      </c>
      <c r="M17" s="46"/>
      <c r="N17" s="11" t="s">
        <v>14</v>
      </c>
      <c r="O17" s="11" t="s">
        <v>231</v>
      </c>
      <c r="P17" s="5" t="s">
        <v>160</v>
      </c>
      <c r="Q17" s="40"/>
      <c r="R17" s="39"/>
      <c r="S17" s="39"/>
    </row>
    <row r="18" spans="1:264" ht="15" customHeight="1" thickBot="1" x14ac:dyDescent="0.3">
      <c r="A18" s="65" t="s">
        <v>109</v>
      </c>
      <c r="B18" s="65"/>
      <c r="C18" s="65"/>
      <c r="D18" s="65"/>
      <c r="E18" s="65"/>
      <c r="F18" s="65"/>
      <c r="G18" s="65"/>
      <c r="H18" s="65"/>
      <c r="I18" s="65"/>
      <c r="J18" s="65"/>
      <c r="K18" s="65"/>
      <c r="L18" s="65"/>
      <c r="M18" s="65"/>
      <c r="N18" s="65"/>
      <c r="O18" s="65"/>
      <c r="P18" s="65"/>
      <c r="Q18" s="40"/>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row>
    <row r="19" spans="1:264" s="31" customFormat="1" ht="74.099999999999994" customHeight="1" thickBot="1" x14ac:dyDescent="0.3">
      <c r="A19" s="22"/>
      <c r="B19" s="29">
        <v>13</v>
      </c>
      <c r="C19" s="4" t="s">
        <v>102</v>
      </c>
      <c r="D19" s="11">
        <v>2019</v>
      </c>
      <c r="E19" s="11">
        <v>2030</v>
      </c>
      <c r="F19" s="46">
        <f t="shared" ref="F19" si="4">SUM(G19:H19)</f>
        <v>30000000</v>
      </c>
      <c r="G19" s="46">
        <v>21000000</v>
      </c>
      <c r="H19" s="46">
        <v>9000000</v>
      </c>
      <c r="I19" s="7">
        <f t="shared" ref="I19" si="5">(H19/F19)</f>
        <v>0.3</v>
      </c>
      <c r="J19" s="46">
        <v>240000</v>
      </c>
      <c r="K19" s="46">
        <v>360000</v>
      </c>
      <c r="L19" s="46">
        <v>150000</v>
      </c>
      <c r="M19" s="46">
        <v>300000</v>
      </c>
      <c r="N19" s="11" t="s">
        <v>24</v>
      </c>
      <c r="O19" s="11" t="s">
        <v>15</v>
      </c>
      <c r="P19" s="32" t="s">
        <v>188</v>
      </c>
      <c r="Q19" s="40"/>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row>
    <row r="20" spans="1:264" s="13" customFormat="1" ht="36.950000000000003" customHeight="1" thickBot="1" x14ac:dyDescent="0.3">
      <c r="A20" s="10"/>
      <c r="B20" s="10">
        <v>14</v>
      </c>
      <c r="C20" s="4" t="s">
        <v>75</v>
      </c>
      <c r="D20" s="4">
        <v>2023</v>
      </c>
      <c r="E20" s="11">
        <v>2026</v>
      </c>
      <c r="F20" s="46">
        <f>SUM(G20:H20)</f>
        <v>800000</v>
      </c>
      <c r="G20" s="46"/>
      <c r="H20" s="46">
        <f>SUM(J20:M20)</f>
        <v>800000</v>
      </c>
      <c r="I20" s="7">
        <f>(H20/F20)</f>
        <v>1</v>
      </c>
      <c r="J20" s="46">
        <v>200000</v>
      </c>
      <c r="K20" s="46">
        <v>200000</v>
      </c>
      <c r="L20" s="46">
        <v>200000</v>
      </c>
      <c r="M20" s="46">
        <v>200000</v>
      </c>
      <c r="N20" s="11" t="s">
        <v>11</v>
      </c>
      <c r="O20" s="11"/>
      <c r="P20" s="5" t="s">
        <v>156</v>
      </c>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row>
    <row r="21" spans="1:264" s="6" customFormat="1" ht="130.5" customHeight="1" thickBot="1" x14ac:dyDescent="0.3">
      <c r="A21" s="10"/>
      <c r="B21" s="29">
        <v>15</v>
      </c>
      <c r="C21" s="51" t="s">
        <v>238</v>
      </c>
      <c r="D21" s="11">
        <v>2021</v>
      </c>
      <c r="E21" s="11">
        <v>2030</v>
      </c>
      <c r="F21" s="46">
        <f t="shared" ref="F21" si="6">SUM(G21:H21)</f>
        <v>15260000</v>
      </c>
      <c r="G21" s="46">
        <v>10577000</v>
      </c>
      <c r="H21" s="46">
        <v>4683000</v>
      </c>
      <c r="I21" s="7">
        <f t="shared" ref="I21" si="7">(H21/F21)</f>
        <v>0.30688073394495413</v>
      </c>
      <c r="J21" s="46">
        <v>95000</v>
      </c>
      <c r="K21" s="46">
        <v>755000</v>
      </c>
      <c r="L21" s="46">
        <v>770000</v>
      </c>
      <c r="M21" s="46">
        <v>782000</v>
      </c>
      <c r="N21" s="11" t="s">
        <v>14</v>
      </c>
      <c r="O21" s="4" t="s">
        <v>241</v>
      </c>
      <c r="P21" s="5" t="s">
        <v>229</v>
      </c>
      <c r="Q21" s="40"/>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13"/>
      <c r="AR21" s="13"/>
      <c r="AS21" s="13"/>
      <c r="AT21" s="13"/>
      <c r="AU21" s="13"/>
      <c r="AV21" s="13"/>
      <c r="AW21" s="13"/>
      <c r="AX21" s="13"/>
      <c r="AY21" s="13"/>
      <c r="AZ21" s="13"/>
      <c r="BA21" s="13"/>
      <c r="BB21" s="13"/>
      <c r="BC21" s="13"/>
      <c r="BD21" s="13"/>
      <c r="BE21" s="13"/>
      <c r="BF21" s="13"/>
      <c r="BG21" s="13"/>
      <c r="BH21" s="13"/>
      <c r="BI21" s="13"/>
      <c r="BJ21" s="13"/>
      <c r="BK21" s="13"/>
      <c r="BL21" s="13"/>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c r="EJ21" s="13"/>
      <c r="EK21" s="13"/>
      <c r="EL21" s="13"/>
      <c r="EM21" s="13"/>
      <c r="EN21" s="13"/>
      <c r="EO21" s="13"/>
      <c r="EP21" s="13"/>
      <c r="EQ21" s="13"/>
      <c r="ER21" s="13"/>
      <c r="ES21" s="13"/>
      <c r="ET21" s="13"/>
      <c r="EU21" s="13"/>
      <c r="EV21" s="13"/>
      <c r="EW21" s="13"/>
      <c r="EX21" s="13"/>
      <c r="EY21" s="13"/>
      <c r="EZ21" s="13"/>
      <c r="FA21" s="13"/>
      <c r="FB21" s="13"/>
      <c r="FC21" s="13"/>
      <c r="FD21" s="13"/>
      <c r="FE21" s="13"/>
      <c r="FF21" s="13"/>
      <c r="FG21" s="13"/>
      <c r="FH21" s="13"/>
      <c r="FI21" s="13"/>
      <c r="FJ21" s="13"/>
      <c r="FK21" s="13"/>
      <c r="FL21" s="13"/>
      <c r="FM21" s="13"/>
      <c r="FN21" s="13"/>
      <c r="FO21" s="13"/>
      <c r="FP21" s="13"/>
      <c r="FQ21" s="13"/>
      <c r="FR21" s="13"/>
      <c r="FS21" s="13"/>
      <c r="FT21" s="13"/>
      <c r="FU21" s="13"/>
      <c r="FV21" s="13"/>
      <c r="FW21" s="13"/>
      <c r="FX21" s="13"/>
      <c r="FY21" s="13"/>
      <c r="FZ21" s="13"/>
      <c r="GA21" s="13"/>
      <c r="GB21" s="13"/>
      <c r="GC21" s="13"/>
      <c r="GD21" s="13"/>
      <c r="GE21" s="13"/>
      <c r="GF21" s="13"/>
      <c r="GG21" s="13"/>
      <c r="GH21" s="13"/>
      <c r="GI21" s="13"/>
      <c r="GJ21" s="13"/>
      <c r="GK21" s="13"/>
      <c r="GL21" s="13"/>
      <c r="GM21" s="13"/>
      <c r="GN21" s="13"/>
      <c r="GO21" s="13"/>
      <c r="GP21" s="13"/>
      <c r="GQ21" s="13"/>
      <c r="GR21" s="13"/>
      <c r="GS21" s="13"/>
      <c r="GT21" s="13"/>
      <c r="GU21" s="13"/>
      <c r="GV21" s="13"/>
      <c r="GW21" s="13"/>
      <c r="GX21" s="13"/>
      <c r="GY21" s="13"/>
      <c r="GZ21" s="13"/>
      <c r="HA21" s="13"/>
      <c r="HB21" s="13"/>
      <c r="HC21" s="13"/>
      <c r="HD21" s="13"/>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row>
    <row r="22" spans="1:264" s="13" customFormat="1" ht="63.6" customHeight="1" thickBot="1" x14ac:dyDescent="0.3">
      <c r="A22" s="10"/>
      <c r="B22" s="10">
        <v>16</v>
      </c>
      <c r="C22" s="11" t="s">
        <v>17</v>
      </c>
      <c r="D22" s="4">
        <v>2023</v>
      </c>
      <c r="E22" s="4">
        <v>2026</v>
      </c>
      <c r="F22" s="46">
        <f>SUM(G22:H22)</f>
        <v>345000</v>
      </c>
      <c r="G22" s="46"/>
      <c r="H22" s="46">
        <f>SUM(J22:M22)</f>
        <v>345000</v>
      </c>
      <c r="I22" s="15">
        <f t="shared" ref="I22" si="8">(H22/F22)</f>
        <v>1</v>
      </c>
      <c r="J22" s="46">
        <v>100000</v>
      </c>
      <c r="K22" s="46">
        <v>100000</v>
      </c>
      <c r="L22" s="46">
        <v>100000</v>
      </c>
      <c r="M22" s="46">
        <v>45000</v>
      </c>
      <c r="N22" s="11" t="s">
        <v>11</v>
      </c>
      <c r="O22" s="11"/>
      <c r="P22" s="5" t="s">
        <v>182</v>
      </c>
      <c r="Q22" s="40"/>
      <c r="R22" s="39"/>
      <c r="S22" s="39"/>
    </row>
    <row r="23" spans="1:264" s="13" customFormat="1" ht="32.1" customHeight="1" thickBot="1" x14ac:dyDescent="0.3">
      <c r="A23" s="10"/>
      <c r="B23" s="29">
        <v>17</v>
      </c>
      <c r="C23" s="35" t="s">
        <v>110</v>
      </c>
      <c r="D23" s="11">
        <v>2020</v>
      </c>
      <c r="E23" s="11">
        <v>2025</v>
      </c>
      <c r="F23" s="46">
        <f t="shared" ref="F23:F25" si="9">SUM(G23:H23)</f>
        <v>4741333</v>
      </c>
      <c r="G23" s="46">
        <v>3318933</v>
      </c>
      <c r="H23" s="46">
        <v>1422400</v>
      </c>
      <c r="I23" s="7">
        <f t="shared" ref="I23:I28" si="10">(H23/F23)</f>
        <v>0.30000002109111512</v>
      </c>
      <c r="J23" s="46">
        <v>200000</v>
      </c>
      <c r="K23" s="46">
        <v>600000</v>
      </c>
      <c r="L23" s="46">
        <v>500000</v>
      </c>
      <c r="M23" s="46"/>
      <c r="N23" s="11" t="s">
        <v>14</v>
      </c>
      <c r="O23" s="11" t="s">
        <v>232</v>
      </c>
      <c r="P23" s="5" t="s">
        <v>84</v>
      </c>
      <c r="Q23" s="39"/>
      <c r="R23" s="39"/>
      <c r="S23" s="39"/>
    </row>
    <row r="24" spans="1:264" s="13" customFormat="1" ht="21.75" thickBot="1" x14ac:dyDescent="0.3">
      <c r="A24" s="10"/>
      <c r="B24" s="10">
        <v>18</v>
      </c>
      <c r="C24" s="11" t="s">
        <v>111</v>
      </c>
      <c r="D24" s="11">
        <v>2023</v>
      </c>
      <c r="E24" s="11">
        <v>2025</v>
      </c>
      <c r="F24" s="46">
        <f t="shared" si="9"/>
        <v>6990544</v>
      </c>
      <c r="G24" s="46"/>
      <c r="H24" s="46">
        <f>SUM(J24:M24)</f>
        <v>6990544</v>
      </c>
      <c r="I24" s="7">
        <f t="shared" si="10"/>
        <v>1</v>
      </c>
      <c r="J24" s="46">
        <v>2500000</v>
      </c>
      <c r="K24" s="46">
        <v>2490544</v>
      </c>
      <c r="L24" s="46">
        <v>2000000</v>
      </c>
      <c r="M24" s="46"/>
      <c r="N24" s="11" t="s">
        <v>11</v>
      </c>
      <c r="O24" s="11"/>
      <c r="P24" s="5"/>
      <c r="Q24" s="40"/>
      <c r="R24" s="39"/>
      <c r="S24" s="39"/>
    </row>
    <row r="25" spans="1:264" s="13" customFormat="1" ht="122.1" customHeight="1" thickBot="1" x14ac:dyDescent="0.3">
      <c r="A25" s="10"/>
      <c r="B25" s="29">
        <v>19</v>
      </c>
      <c r="C25" s="11" t="s">
        <v>237</v>
      </c>
      <c r="D25" s="4">
        <v>2023</v>
      </c>
      <c r="E25" s="4">
        <v>2026</v>
      </c>
      <c r="F25" s="46">
        <f t="shared" si="9"/>
        <v>5578560</v>
      </c>
      <c r="G25" s="46"/>
      <c r="H25" s="46">
        <f>SUM(J25:M25)</f>
        <v>5578560</v>
      </c>
      <c r="I25" s="7">
        <f t="shared" si="10"/>
        <v>1</v>
      </c>
      <c r="J25" s="46">
        <v>750000</v>
      </c>
      <c r="K25" s="46">
        <v>750000</v>
      </c>
      <c r="L25" s="46">
        <v>2507900</v>
      </c>
      <c r="M25" s="46">
        <v>1570660</v>
      </c>
      <c r="N25" s="11" t="s">
        <v>11</v>
      </c>
      <c r="O25" s="11" t="s">
        <v>12</v>
      </c>
      <c r="P25" s="5" t="s">
        <v>197</v>
      </c>
      <c r="Q25" s="40"/>
      <c r="R25" s="39"/>
      <c r="S25" s="39"/>
    </row>
    <row r="26" spans="1:264" s="13" customFormat="1" ht="32.450000000000003" customHeight="1" thickBot="1" x14ac:dyDescent="0.3">
      <c r="A26" s="20"/>
      <c r="B26" s="10">
        <v>20</v>
      </c>
      <c r="C26" s="4" t="s">
        <v>253</v>
      </c>
      <c r="D26" s="11">
        <v>2016</v>
      </c>
      <c r="E26" s="11">
        <v>2023</v>
      </c>
      <c r="F26" s="46">
        <f>SUM(G26:H26)</f>
        <v>15696154</v>
      </c>
      <c r="G26" s="46">
        <v>8976399</v>
      </c>
      <c r="H26" s="46">
        <v>6719755</v>
      </c>
      <c r="I26" s="7">
        <f t="shared" ref="I26" si="11">(H26/F26)</f>
        <v>0.42811474709027447</v>
      </c>
      <c r="J26" s="46">
        <v>2224496</v>
      </c>
      <c r="K26" s="46"/>
      <c r="L26" s="46"/>
      <c r="M26" s="46"/>
      <c r="N26" s="11" t="s">
        <v>14</v>
      </c>
      <c r="O26" s="11" t="s">
        <v>15</v>
      </c>
      <c r="P26" s="5" t="s">
        <v>174</v>
      </c>
      <c r="Q26" s="39"/>
      <c r="R26" s="39"/>
      <c r="S26" s="39"/>
    </row>
    <row r="27" spans="1:264" s="13" customFormat="1" ht="102" customHeight="1" thickBot="1" x14ac:dyDescent="0.3">
      <c r="A27" s="10"/>
      <c r="B27" s="29">
        <v>21</v>
      </c>
      <c r="C27" s="11" t="s">
        <v>13</v>
      </c>
      <c r="D27" s="4">
        <v>2023</v>
      </c>
      <c r="E27" s="11">
        <v>2026</v>
      </c>
      <c r="F27" s="46">
        <f t="shared" ref="F27:F29" si="12">SUM(G27:H27)</f>
        <v>800000</v>
      </c>
      <c r="G27" s="46"/>
      <c r="H27" s="46">
        <f>SUM(J27:M27)</f>
        <v>800000</v>
      </c>
      <c r="I27" s="7">
        <f t="shared" si="10"/>
        <v>1</v>
      </c>
      <c r="J27" s="46">
        <v>200000</v>
      </c>
      <c r="K27" s="46">
        <v>200000</v>
      </c>
      <c r="L27" s="46">
        <v>200000</v>
      </c>
      <c r="M27" s="46">
        <v>200000</v>
      </c>
      <c r="N27" s="11" t="s">
        <v>11</v>
      </c>
      <c r="O27" s="11" t="s">
        <v>12</v>
      </c>
      <c r="P27" s="5" t="s">
        <v>198</v>
      </c>
      <c r="Q27" s="39"/>
      <c r="R27" s="39"/>
      <c r="S27" s="39"/>
    </row>
    <row r="28" spans="1:264" s="13" customFormat="1" ht="40.5" customHeight="1" thickBot="1" x14ac:dyDescent="0.3">
      <c r="A28" s="10"/>
      <c r="B28" s="10">
        <v>22</v>
      </c>
      <c r="C28" s="11" t="s">
        <v>108</v>
      </c>
      <c r="D28" s="4">
        <v>2023</v>
      </c>
      <c r="E28" s="11">
        <v>2026</v>
      </c>
      <c r="F28" s="46">
        <f t="shared" si="12"/>
        <v>800000</v>
      </c>
      <c r="G28" s="46"/>
      <c r="H28" s="46">
        <f>SUM(J28:M28)</f>
        <v>800000</v>
      </c>
      <c r="I28" s="7">
        <f t="shared" si="10"/>
        <v>1</v>
      </c>
      <c r="J28" s="46">
        <v>200000</v>
      </c>
      <c r="K28" s="46">
        <v>200000</v>
      </c>
      <c r="L28" s="46">
        <v>200000</v>
      </c>
      <c r="M28" s="46">
        <v>200000</v>
      </c>
      <c r="N28" s="11" t="s">
        <v>11</v>
      </c>
      <c r="O28" s="11" t="s">
        <v>12</v>
      </c>
      <c r="P28" s="14"/>
      <c r="Q28" s="40"/>
      <c r="R28" s="39"/>
      <c r="S28" s="39"/>
    </row>
    <row r="29" spans="1:264" s="6" customFormat="1" ht="33.950000000000003" customHeight="1" thickBot="1" x14ac:dyDescent="0.3">
      <c r="A29" s="10"/>
      <c r="B29" s="29">
        <v>23</v>
      </c>
      <c r="C29" s="11" t="s">
        <v>224</v>
      </c>
      <c r="D29" s="11">
        <v>2024</v>
      </c>
      <c r="E29" s="11">
        <v>2025</v>
      </c>
      <c r="F29" s="46">
        <f t="shared" si="12"/>
        <v>35000</v>
      </c>
      <c r="G29" s="46"/>
      <c r="H29" s="46">
        <f>SUM(J29:M29)</f>
        <v>35000</v>
      </c>
      <c r="I29" s="15">
        <f>(H29/F29)</f>
        <v>1</v>
      </c>
      <c r="J29" s="46"/>
      <c r="K29" s="46">
        <v>10000</v>
      </c>
      <c r="L29" s="46">
        <v>25000</v>
      </c>
      <c r="M29" s="46"/>
      <c r="N29" s="11" t="s">
        <v>20</v>
      </c>
      <c r="O29" s="11"/>
      <c r="P29" s="5"/>
      <c r="Q29" s="39"/>
      <c r="R29" s="39"/>
      <c r="S29" s="39"/>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13"/>
      <c r="BS29" s="13"/>
      <c r="BT29" s="13"/>
      <c r="BU29" s="13"/>
      <c r="BV29" s="13"/>
      <c r="BW29" s="13"/>
      <c r="BX29" s="13"/>
      <c r="BY29" s="13"/>
      <c r="BZ29" s="13"/>
      <c r="CA29" s="13"/>
      <c r="CB29" s="13"/>
      <c r="CC29" s="13"/>
      <c r="CD29" s="13"/>
      <c r="CE29" s="13"/>
      <c r="CF29" s="13"/>
      <c r="CG29" s="13"/>
      <c r="CH29" s="13"/>
      <c r="CI29" s="13"/>
      <c r="CJ29" s="13"/>
      <c r="CK29" s="13"/>
      <c r="CL29" s="13"/>
      <c r="CM29" s="13"/>
      <c r="CN29" s="13"/>
      <c r="CO29" s="13"/>
      <c r="CP29" s="13"/>
      <c r="CQ29" s="13"/>
      <c r="CR29" s="13"/>
      <c r="CS29" s="13"/>
      <c r="CT29" s="13"/>
      <c r="CU29" s="13"/>
      <c r="CV29" s="13"/>
      <c r="CW29" s="13"/>
      <c r="CX29" s="13"/>
      <c r="CY29" s="13"/>
      <c r="CZ29" s="13"/>
      <c r="DA29" s="13"/>
      <c r="DB29" s="13"/>
      <c r="DC29" s="13"/>
      <c r="DD29" s="13"/>
      <c r="DE29" s="13"/>
      <c r="DF29" s="13"/>
      <c r="DG29" s="13"/>
      <c r="DH29" s="13"/>
      <c r="DI29" s="13"/>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c r="EJ29" s="13"/>
      <c r="EK29" s="13"/>
      <c r="EL29" s="13"/>
      <c r="EM29" s="13"/>
      <c r="EN29" s="13"/>
      <c r="EO29" s="13"/>
      <c r="EP29" s="13"/>
      <c r="EQ29" s="13"/>
      <c r="ER29" s="13"/>
      <c r="ES29" s="13"/>
      <c r="ET29" s="13"/>
      <c r="EU29" s="13"/>
      <c r="EV29" s="13"/>
      <c r="EW29" s="13"/>
      <c r="EX29" s="13"/>
      <c r="EY29" s="13"/>
      <c r="EZ29" s="13"/>
      <c r="FA29" s="13"/>
      <c r="FB29" s="13"/>
      <c r="FC29" s="13"/>
      <c r="FD29" s="13"/>
      <c r="FE29" s="13"/>
      <c r="FF29" s="13"/>
      <c r="FG29" s="13"/>
      <c r="FH29" s="13"/>
      <c r="FI29" s="13"/>
      <c r="FJ29" s="13"/>
      <c r="FK29" s="13"/>
      <c r="FL29" s="13"/>
      <c r="FM29" s="13"/>
      <c r="FN29" s="13"/>
      <c r="FO29" s="13"/>
      <c r="FP29" s="13"/>
      <c r="FQ29" s="13"/>
      <c r="FR29" s="13"/>
      <c r="FS29" s="13"/>
      <c r="FT29" s="13"/>
      <c r="FU29" s="13"/>
      <c r="FV29" s="13"/>
      <c r="FW29" s="13"/>
      <c r="FX29" s="13"/>
      <c r="FY29" s="13"/>
      <c r="FZ29" s="13"/>
      <c r="GA29" s="13"/>
      <c r="GB29" s="13"/>
      <c r="GC29" s="13"/>
      <c r="GD29" s="13"/>
      <c r="GE29" s="13"/>
      <c r="GF29" s="13"/>
      <c r="GG29" s="13"/>
      <c r="GH29" s="13"/>
      <c r="GI29" s="13"/>
      <c r="GJ29" s="13"/>
      <c r="GK29" s="13"/>
      <c r="GL29" s="13"/>
      <c r="GM29" s="13"/>
      <c r="GN29" s="13"/>
      <c r="GO29" s="13"/>
      <c r="GP29" s="13"/>
      <c r="GQ29" s="13"/>
      <c r="GR29" s="13"/>
      <c r="GS29" s="13"/>
      <c r="GT29" s="13"/>
      <c r="GU29" s="13"/>
      <c r="GV29" s="13"/>
      <c r="GW29" s="13"/>
      <c r="GX29" s="13"/>
      <c r="GY29" s="13"/>
      <c r="GZ29" s="13"/>
      <c r="HA29" s="13"/>
      <c r="HB29" s="13"/>
      <c r="HC29" s="13"/>
      <c r="HD29" s="13"/>
      <c r="HE29" s="13"/>
      <c r="HF29" s="13"/>
      <c r="HG29" s="13"/>
      <c r="HH29" s="13"/>
      <c r="HI29" s="13"/>
      <c r="HJ29" s="13"/>
      <c r="HK29" s="13"/>
      <c r="HL29" s="13"/>
      <c r="HM29" s="13"/>
      <c r="HN29" s="13"/>
      <c r="HO29" s="13"/>
      <c r="HP29" s="13"/>
      <c r="HQ29" s="13"/>
      <c r="HR29" s="13"/>
      <c r="HS29" s="13"/>
      <c r="HT29" s="13"/>
      <c r="HU29" s="13"/>
      <c r="HV29" s="13"/>
      <c r="HW29" s="13"/>
      <c r="HX29" s="13"/>
      <c r="HY29" s="13"/>
      <c r="HZ29" s="13"/>
      <c r="IA29" s="13"/>
      <c r="IB29" s="13"/>
      <c r="IC29" s="13"/>
      <c r="ID29" s="13"/>
      <c r="IE29" s="13"/>
      <c r="IF29" s="13"/>
      <c r="IG29" s="13"/>
      <c r="IH29" s="13"/>
      <c r="II29" s="13"/>
      <c r="IJ29" s="13"/>
      <c r="IK29" s="13"/>
      <c r="IL29" s="13"/>
      <c r="IM29" s="13"/>
      <c r="IN29" s="13"/>
      <c r="IO29" s="13"/>
      <c r="IP29" s="13"/>
      <c r="IQ29" s="13"/>
      <c r="IR29" s="13"/>
      <c r="IS29" s="13"/>
      <c r="IT29" s="13"/>
      <c r="IU29" s="13"/>
      <c r="IV29" s="13"/>
      <c r="IW29" s="13"/>
      <c r="IX29" s="13"/>
      <c r="IY29" s="13"/>
      <c r="IZ29" s="13"/>
      <c r="JA29" s="13"/>
      <c r="JB29" s="13"/>
      <c r="JC29" s="13"/>
      <c r="JD29" s="13"/>
    </row>
    <row r="30" spans="1:264" s="13" customFormat="1" ht="37.5" customHeight="1" thickBot="1" x14ac:dyDescent="0.3">
      <c r="A30" s="10"/>
      <c r="B30" s="10">
        <v>24</v>
      </c>
      <c r="C30" s="4" t="s">
        <v>87</v>
      </c>
      <c r="D30" s="4">
        <v>2023</v>
      </c>
      <c r="E30" s="11">
        <v>2026</v>
      </c>
      <c r="F30" s="46">
        <f>SUM(G30:H30)</f>
        <v>180000</v>
      </c>
      <c r="G30" s="46"/>
      <c r="H30" s="46">
        <f>SUM(J30:M30)</f>
        <v>180000</v>
      </c>
      <c r="I30" s="15">
        <f>(H30/F30)</f>
        <v>1</v>
      </c>
      <c r="J30" s="46">
        <v>100000</v>
      </c>
      <c r="K30" s="46">
        <v>30000</v>
      </c>
      <c r="L30" s="46">
        <v>30000</v>
      </c>
      <c r="M30" s="46">
        <v>20000</v>
      </c>
      <c r="N30" s="11" t="s">
        <v>11</v>
      </c>
      <c r="O30" s="11" t="s">
        <v>12</v>
      </c>
      <c r="P30" s="5" t="s">
        <v>183</v>
      </c>
      <c r="Q30" s="40"/>
      <c r="R30" s="39"/>
      <c r="S30" s="39"/>
    </row>
    <row r="31" spans="1:264" s="13" customFormat="1" ht="60.6" customHeight="1" thickBot="1" x14ac:dyDescent="0.3">
      <c r="A31" s="10"/>
      <c r="B31" s="29">
        <v>25</v>
      </c>
      <c r="C31" s="4" t="s">
        <v>94</v>
      </c>
      <c r="D31" s="4">
        <v>2023</v>
      </c>
      <c r="E31" s="4">
        <v>2028</v>
      </c>
      <c r="F31" s="46">
        <f>SUM(G31:H31)</f>
        <v>100000</v>
      </c>
      <c r="G31" s="46"/>
      <c r="H31" s="46">
        <f>SUM(J31:M31)</f>
        <v>100000</v>
      </c>
      <c r="I31" s="15">
        <f>(H31/F31)</f>
        <v>1</v>
      </c>
      <c r="J31" s="46">
        <v>50000</v>
      </c>
      <c r="K31" s="46">
        <v>50000</v>
      </c>
      <c r="L31" s="46"/>
      <c r="M31" s="46"/>
      <c r="N31" s="4" t="s">
        <v>11</v>
      </c>
      <c r="O31" s="11" t="s">
        <v>12</v>
      </c>
      <c r="P31" s="5" t="s">
        <v>199</v>
      </c>
      <c r="Q31" s="39"/>
      <c r="R31" s="39"/>
      <c r="S31" s="39"/>
    </row>
    <row r="32" spans="1:264" ht="15" customHeight="1" thickBot="1" x14ac:dyDescent="0.3">
      <c r="A32" s="65" t="s">
        <v>53</v>
      </c>
      <c r="B32" s="65"/>
      <c r="C32" s="65"/>
      <c r="D32" s="65"/>
      <c r="E32" s="65"/>
      <c r="F32" s="65"/>
      <c r="G32" s="65"/>
      <c r="H32" s="65"/>
      <c r="I32" s="65"/>
      <c r="J32" s="65"/>
      <c r="K32" s="65"/>
      <c r="L32" s="65"/>
      <c r="M32" s="65"/>
      <c r="N32" s="65"/>
      <c r="O32" s="65"/>
      <c r="P32" s="65"/>
      <c r="Q32" s="39"/>
      <c r="R32" s="39"/>
      <c r="S32" s="39"/>
    </row>
    <row r="33" spans="1:264" s="8" customFormat="1" ht="105.6" customHeight="1" thickBot="1" x14ac:dyDescent="0.3">
      <c r="A33" s="5"/>
      <c r="B33" s="29">
        <v>26</v>
      </c>
      <c r="C33" s="4" t="s">
        <v>242</v>
      </c>
      <c r="D33" s="4">
        <v>2023</v>
      </c>
      <c r="E33" s="4">
        <v>2026</v>
      </c>
      <c r="F33" s="46">
        <f>SUM(G33:H33)</f>
        <v>4435558</v>
      </c>
      <c r="G33" s="46"/>
      <c r="H33" s="46">
        <f>SUM(J33:M33)</f>
        <v>4435558</v>
      </c>
      <c r="I33" s="15">
        <v>1</v>
      </c>
      <c r="J33" s="46">
        <v>345000</v>
      </c>
      <c r="K33" s="46">
        <v>2220000</v>
      </c>
      <c r="L33" s="46">
        <v>1870558</v>
      </c>
      <c r="M33" s="46"/>
      <c r="N33" s="4" t="s">
        <v>11</v>
      </c>
      <c r="O33" s="11" t="s">
        <v>86</v>
      </c>
      <c r="P33" s="14" t="s">
        <v>184</v>
      </c>
      <c r="Q33" s="40"/>
      <c r="R33" s="40"/>
      <c r="S33" s="40"/>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4"/>
      <c r="DD33" s="24"/>
      <c r="DE33" s="24"/>
      <c r="DF33" s="24"/>
      <c r="DG33" s="24"/>
      <c r="DH33" s="24"/>
      <c r="DI33" s="24"/>
      <c r="DJ33" s="24"/>
      <c r="DK33" s="24"/>
      <c r="DL33" s="24"/>
      <c r="DM33" s="24"/>
      <c r="DN33" s="24"/>
      <c r="DO33" s="24"/>
      <c r="DP33" s="24"/>
      <c r="DQ33" s="24"/>
      <c r="DR33" s="24"/>
      <c r="DS33" s="24"/>
      <c r="DT33" s="24"/>
      <c r="DU33" s="24"/>
      <c r="DV33" s="24"/>
      <c r="DW33" s="24"/>
      <c r="DX33" s="24"/>
      <c r="DY33" s="24"/>
      <c r="DZ33" s="24"/>
      <c r="EA33" s="24"/>
      <c r="EB33" s="24"/>
      <c r="EC33" s="24"/>
      <c r="ED33" s="24"/>
      <c r="EE33" s="24"/>
      <c r="EF33" s="24"/>
      <c r="EG33" s="24"/>
      <c r="EH33" s="24"/>
      <c r="EI33" s="24"/>
      <c r="EJ33" s="24"/>
      <c r="EK33" s="24"/>
      <c r="EL33" s="24"/>
      <c r="EM33" s="24"/>
      <c r="EN33" s="24"/>
      <c r="EO33" s="24"/>
      <c r="EP33" s="24"/>
      <c r="EQ33" s="24"/>
      <c r="ER33" s="24"/>
      <c r="ES33" s="24"/>
      <c r="ET33" s="24"/>
      <c r="EU33" s="24"/>
      <c r="EV33" s="24"/>
      <c r="EW33" s="24"/>
      <c r="EX33" s="24"/>
      <c r="EY33" s="24"/>
      <c r="EZ33" s="24"/>
      <c r="FA33" s="24"/>
      <c r="FB33" s="24"/>
      <c r="FC33" s="24"/>
      <c r="FD33" s="24"/>
      <c r="FE33" s="24"/>
      <c r="FF33" s="24"/>
      <c r="FG33" s="24"/>
      <c r="FH33" s="24"/>
      <c r="FI33" s="24"/>
      <c r="FJ33" s="24"/>
      <c r="FK33" s="24"/>
      <c r="FL33" s="24"/>
      <c r="FM33" s="24"/>
      <c r="FN33" s="24"/>
      <c r="FO33" s="24"/>
      <c r="FP33" s="24"/>
      <c r="FQ33" s="24"/>
      <c r="FR33" s="24"/>
      <c r="FS33" s="24"/>
      <c r="FT33" s="24"/>
      <c r="FU33" s="24"/>
      <c r="FV33" s="24"/>
      <c r="FW33" s="24"/>
      <c r="FX33" s="24"/>
      <c r="FY33" s="24"/>
      <c r="FZ33" s="24"/>
      <c r="GA33" s="24"/>
      <c r="GB33" s="24"/>
      <c r="GC33" s="24"/>
      <c r="GD33" s="24"/>
      <c r="GE33" s="24"/>
      <c r="GF33" s="24"/>
      <c r="GG33" s="24"/>
      <c r="GH33" s="24"/>
      <c r="GI33" s="24"/>
      <c r="GJ33" s="24"/>
      <c r="GK33" s="24"/>
      <c r="GL33" s="24"/>
      <c r="GM33" s="24"/>
      <c r="GN33" s="24"/>
      <c r="GO33" s="24"/>
      <c r="GP33" s="24"/>
      <c r="GQ33" s="24"/>
      <c r="GR33" s="24"/>
      <c r="GS33" s="24"/>
      <c r="GT33" s="24"/>
      <c r="GU33" s="24"/>
      <c r="GV33" s="24"/>
      <c r="GW33" s="24"/>
      <c r="GX33" s="24"/>
      <c r="GY33" s="24"/>
      <c r="GZ33" s="24"/>
      <c r="HA33" s="24"/>
      <c r="HB33" s="24"/>
      <c r="HC33" s="24"/>
      <c r="HD33" s="24"/>
      <c r="HE33" s="24"/>
      <c r="HF33" s="24"/>
      <c r="HG33" s="24"/>
      <c r="HH33" s="24"/>
      <c r="HI33" s="24"/>
      <c r="HJ33" s="24"/>
      <c r="HK33" s="24"/>
      <c r="HL33" s="24"/>
      <c r="HM33" s="24"/>
      <c r="HN33" s="24"/>
      <c r="HO33" s="24"/>
      <c r="HP33" s="24"/>
      <c r="HQ33" s="24"/>
      <c r="HR33" s="24"/>
      <c r="HS33" s="24"/>
      <c r="HT33" s="24"/>
      <c r="HU33" s="24"/>
      <c r="HV33" s="24"/>
      <c r="HW33" s="24"/>
      <c r="HX33" s="24"/>
      <c r="HY33" s="24"/>
      <c r="HZ33" s="24"/>
      <c r="IA33" s="24"/>
      <c r="IB33" s="24"/>
      <c r="IC33" s="24"/>
      <c r="ID33" s="24"/>
      <c r="IE33" s="24"/>
      <c r="IF33" s="24"/>
      <c r="IG33" s="24"/>
      <c r="IH33" s="24"/>
      <c r="II33" s="24"/>
      <c r="IJ33" s="24"/>
      <c r="IK33" s="24"/>
      <c r="IL33" s="24"/>
      <c r="IM33" s="24"/>
      <c r="IN33" s="24"/>
      <c r="IO33" s="24"/>
      <c r="IP33" s="24"/>
      <c r="IQ33" s="24"/>
      <c r="IR33" s="24"/>
      <c r="IS33" s="24"/>
      <c r="IT33" s="24"/>
      <c r="IU33" s="24"/>
      <c r="IV33" s="24"/>
      <c r="IW33" s="24"/>
      <c r="IX33" s="24"/>
      <c r="IY33" s="24"/>
      <c r="IZ33" s="24"/>
      <c r="JA33" s="24"/>
      <c r="JB33" s="24"/>
      <c r="JC33" s="24"/>
      <c r="JD33" s="24"/>
    </row>
    <row r="34" spans="1:264" ht="15" customHeight="1" thickBot="1" x14ac:dyDescent="0.3">
      <c r="A34" s="65" t="s">
        <v>162</v>
      </c>
      <c r="B34" s="65"/>
      <c r="C34" s="65"/>
      <c r="D34" s="65"/>
      <c r="E34" s="65"/>
      <c r="F34" s="65"/>
      <c r="G34" s="65"/>
      <c r="H34" s="65"/>
      <c r="I34" s="65"/>
      <c r="J34" s="65"/>
      <c r="K34" s="65"/>
      <c r="L34" s="65"/>
      <c r="M34" s="65"/>
      <c r="N34" s="65"/>
      <c r="O34" s="65"/>
      <c r="P34" s="65"/>
      <c r="Q34" s="40"/>
      <c r="R34" s="39"/>
      <c r="S34" s="39"/>
    </row>
    <row r="35" spans="1:264" s="6" customFormat="1" ht="33" customHeight="1" thickBot="1" x14ac:dyDescent="0.3">
      <c r="A35" s="10"/>
      <c r="B35" s="10">
        <v>27</v>
      </c>
      <c r="C35" s="11" t="s">
        <v>85</v>
      </c>
      <c r="D35" s="4">
        <v>2023</v>
      </c>
      <c r="E35" s="11">
        <v>2026</v>
      </c>
      <c r="F35" s="46">
        <f>SUM(G35:H35)</f>
        <v>192000</v>
      </c>
      <c r="G35" s="46"/>
      <c r="H35" s="46">
        <f>SUM(J35:M35)</f>
        <v>192000</v>
      </c>
      <c r="I35" s="7">
        <f>(H35/F35)</f>
        <v>1</v>
      </c>
      <c r="J35" s="46">
        <v>48000</v>
      </c>
      <c r="K35" s="46">
        <v>48000</v>
      </c>
      <c r="L35" s="46">
        <v>48000</v>
      </c>
      <c r="M35" s="46">
        <v>48000</v>
      </c>
      <c r="N35" s="11" t="s">
        <v>11</v>
      </c>
      <c r="O35" s="4" t="s">
        <v>176</v>
      </c>
      <c r="P35" s="5" t="s">
        <v>200</v>
      </c>
      <c r="Q35" s="40"/>
      <c r="R35" s="39"/>
      <c r="S35" s="39"/>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c r="EJ35" s="13"/>
      <c r="EK35" s="13"/>
      <c r="EL35" s="13"/>
      <c r="EM35" s="13"/>
      <c r="EN35" s="13"/>
      <c r="EO35" s="13"/>
      <c r="EP35" s="13"/>
      <c r="EQ35" s="13"/>
      <c r="ER35" s="13"/>
      <c r="ES35" s="13"/>
      <c r="ET35" s="13"/>
      <c r="EU35" s="13"/>
      <c r="EV35" s="13"/>
      <c r="EW35" s="13"/>
      <c r="EX35" s="13"/>
      <c r="EY35" s="13"/>
      <c r="EZ35" s="13"/>
      <c r="FA35" s="13"/>
      <c r="FB35" s="13"/>
      <c r="FC35" s="13"/>
      <c r="FD35" s="13"/>
      <c r="FE35" s="13"/>
      <c r="FF35" s="13"/>
      <c r="FG35" s="13"/>
      <c r="FH35" s="13"/>
      <c r="FI35" s="13"/>
      <c r="FJ35" s="13"/>
      <c r="FK35" s="13"/>
      <c r="FL35" s="13"/>
      <c r="FM35" s="13"/>
      <c r="FN35" s="13"/>
      <c r="FO35" s="13"/>
      <c r="FP35" s="13"/>
      <c r="FQ35" s="13"/>
      <c r="FR35" s="13"/>
      <c r="FS35" s="13"/>
      <c r="FT35" s="13"/>
      <c r="FU35" s="13"/>
      <c r="FV35" s="13"/>
      <c r="FW35" s="13"/>
      <c r="FX35" s="13"/>
      <c r="FY35" s="13"/>
      <c r="FZ35" s="13"/>
      <c r="GA35" s="13"/>
      <c r="GB35" s="13"/>
      <c r="GC35" s="13"/>
      <c r="GD35" s="13"/>
      <c r="GE35" s="13"/>
      <c r="GF35" s="13"/>
      <c r="GG35" s="13"/>
      <c r="GH35" s="13"/>
      <c r="GI35" s="13"/>
      <c r="GJ35" s="13"/>
      <c r="GK35" s="13"/>
      <c r="GL35" s="13"/>
      <c r="GM35" s="13"/>
      <c r="GN35" s="13"/>
      <c r="GO35" s="13"/>
      <c r="GP35" s="13"/>
      <c r="GQ35" s="13"/>
      <c r="GR35" s="13"/>
      <c r="GS35" s="13"/>
      <c r="GT35" s="13"/>
      <c r="GU35" s="13"/>
      <c r="GV35" s="13"/>
      <c r="GW35" s="13"/>
      <c r="GX35" s="13"/>
      <c r="GY35" s="13"/>
      <c r="GZ35" s="13"/>
      <c r="HA35" s="13"/>
      <c r="HB35" s="13"/>
      <c r="HC35" s="13"/>
      <c r="HD35" s="13"/>
      <c r="HE35" s="13"/>
      <c r="HF35" s="13"/>
      <c r="HG35" s="13"/>
      <c r="HH35" s="13"/>
      <c r="HI35" s="13"/>
      <c r="HJ35" s="13"/>
      <c r="HK35" s="13"/>
      <c r="HL35" s="13"/>
      <c r="HM35" s="13"/>
      <c r="HN35" s="13"/>
      <c r="HO35" s="13"/>
      <c r="HP35" s="13"/>
      <c r="HQ35" s="13"/>
      <c r="HR35" s="13"/>
      <c r="HS35" s="13"/>
      <c r="HT35" s="13"/>
      <c r="HU35" s="13"/>
      <c r="HV35" s="13"/>
      <c r="HW35" s="13"/>
      <c r="HX35" s="13"/>
      <c r="HY35" s="13"/>
      <c r="HZ35" s="13"/>
      <c r="IA35" s="13"/>
      <c r="IB35" s="13"/>
      <c r="IC35" s="13"/>
      <c r="ID35" s="13"/>
      <c r="IE35" s="13"/>
      <c r="IF35" s="13"/>
      <c r="IG35" s="13"/>
      <c r="IH35" s="13"/>
      <c r="II35" s="13"/>
      <c r="IJ35" s="13"/>
      <c r="IK35" s="13"/>
      <c r="IL35" s="13"/>
      <c r="IM35" s="13"/>
      <c r="IN35" s="13"/>
      <c r="IO35" s="13"/>
      <c r="IP35" s="13"/>
      <c r="IQ35" s="13"/>
      <c r="IR35" s="13"/>
      <c r="IS35" s="13"/>
      <c r="IT35" s="13"/>
      <c r="IU35" s="13"/>
      <c r="IV35" s="13"/>
      <c r="IW35" s="13"/>
      <c r="IX35" s="13"/>
      <c r="IY35" s="13"/>
      <c r="IZ35" s="13"/>
      <c r="JA35" s="13"/>
      <c r="JB35" s="13"/>
      <c r="JC35" s="13"/>
      <c r="JD35" s="13"/>
    </row>
    <row r="36" spans="1:264" s="13" customFormat="1" ht="23.45" customHeight="1" thickBot="1" x14ac:dyDescent="0.3">
      <c r="A36" s="10"/>
      <c r="B36" s="10">
        <v>28</v>
      </c>
      <c r="C36" s="11" t="s">
        <v>52</v>
      </c>
      <c r="D36" s="4">
        <v>2023</v>
      </c>
      <c r="E36" s="11">
        <v>2026</v>
      </c>
      <c r="F36" s="46">
        <f>SUM(G36:H36)</f>
        <v>207000</v>
      </c>
      <c r="G36" s="46"/>
      <c r="H36" s="46">
        <f>SUM(J36:M36)</f>
        <v>207000</v>
      </c>
      <c r="I36" s="7">
        <f>(H36/F36)</f>
        <v>1</v>
      </c>
      <c r="J36" s="46">
        <v>54000</v>
      </c>
      <c r="K36" s="46">
        <v>54000</v>
      </c>
      <c r="L36" s="46">
        <v>54000</v>
      </c>
      <c r="M36" s="46">
        <v>45000</v>
      </c>
      <c r="N36" s="11" t="s">
        <v>11</v>
      </c>
      <c r="O36" s="11"/>
      <c r="P36" s="5" t="s">
        <v>93</v>
      </c>
      <c r="Q36" s="39"/>
      <c r="R36" s="39"/>
      <c r="S36" s="39"/>
    </row>
    <row r="37" spans="1:264" s="13" customFormat="1" ht="35.450000000000003" customHeight="1" thickBot="1" x14ac:dyDescent="0.3">
      <c r="A37" s="10"/>
      <c r="B37" s="10">
        <v>29</v>
      </c>
      <c r="C37" s="11" t="s">
        <v>50</v>
      </c>
      <c r="D37" s="4">
        <v>2023</v>
      </c>
      <c r="E37" s="4">
        <v>2026</v>
      </c>
      <c r="F37" s="46">
        <f>SUM(G37:H37)</f>
        <v>800000</v>
      </c>
      <c r="G37" s="46"/>
      <c r="H37" s="46">
        <f>SUM(J37:M37)</f>
        <v>800000</v>
      </c>
      <c r="I37" s="7">
        <f>(H37/F37)</f>
        <v>1</v>
      </c>
      <c r="J37" s="46">
        <v>200000</v>
      </c>
      <c r="K37" s="46">
        <v>200000</v>
      </c>
      <c r="L37" s="46">
        <v>200000</v>
      </c>
      <c r="M37" s="46">
        <v>200000</v>
      </c>
      <c r="N37" s="11" t="s">
        <v>11</v>
      </c>
      <c r="O37" s="11"/>
      <c r="P37" s="5" t="s">
        <v>93</v>
      </c>
      <c r="Q37" s="39"/>
      <c r="R37" s="39"/>
      <c r="S37" s="39"/>
    </row>
    <row r="38" spans="1:264" ht="15" customHeight="1" thickBot="1" x14ac:dyDescent="0.3">
      <c r="A38" s="65" t="s">
        <v>159</v>
      </c>
      <c r="B38" s="65"/>
      <c r="C38" s="65"/>
      <c r="D38" s="65"/>
      <c r="E38" s="65"/>
      <c r="F38" s="65"/>
      <c r="G38" s="65"/>
      <c r="H38" s="65"/>
      <c r="I38" s="65"/>
      <c r="J38" s="65"/>
      <c r="K38" s="65"/>
      <c r="L38" s="65"/>
      <c r="M38" s="65"/>
      <c r="N38" s="65"/>
      <c r="O38" s="65"/>
      <c r="P38" s="65"/>
      <c r="Q38" s="39"/>
      <c r="R38" s="39"/>
      <c r="S38" s="39"/>
    </row>
    <row r="39" spans="1:264" s="6" customFormat="1" ht="68.099999999999994" customHeight="1" thickBot="1" x14ac:dyDescent="0.3">
      <c r="A39" s="23"/>
      <c r="B39" s="10">
        <v>30</v>
      </c>
      <c r="C39" s="4" t="s">
        <v>113</v>
      </c>
      <c r="D39" s="4">
        <v>2023</v>
      </c>
      <c r="E39" s="4">
        <v>2026</v>
      </c>
      <c r="F39" s="46">
        <v>4500000</v>
      </c>
      <c r="G39" s="46">
        <f>(F39-H39)</f>
        <v>3375000</v>
      </c>
      <c r="H39" s="46">
        <f>SUM(J39:M39)</f>
        <v>1125000</v>
      </c>
      <c r="I39" s="15">
        <f>(H39/F39)</f>
        <v>0.25</v>
      </c>
      <c r="J39" s="46">
        <v>125000</v>
      </c>
      <c r="K39" s="46">
        <v>500000</v>
      </c>
      <c r="L39" s="46">
        <v>500000</v>
      </c>
      <c r="M39" s="46"/>
      <c r="N39" s="11" t="s">
        <v>11</v>
      </c>
      <c r="O39" s="11" t="s">
        <v>16</v>
      </c>
      <c r="P39" s="5" t="s">
        <v>201</v>
      </c>
      <c r="Q39" s="40"/>
      <c r="R39" s="39"/>
      <c r="S39" s="39"/>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3"/>
      <c r="GQ39" s="13"/>
      <c r="GR39" s="13"/>
      <c r="GS39" s="13"/>
      <c r="GT39" s="13"/>
      <c r="GU39" s="13"/>
      <c r="GV39" s="13"/>
      <c r="GW39" s="13"/>
      <c r="GX39" s="13"/>
      <c r="GY39" s="13"/>
      <c r="GZ39" s="13"/>
      <c r="HA39" s="13"/>
      <c r="HB39" s="13"/>
      <c r="HC39" s="13"/>
      <c r="HD39" s="13"/>
      <c r="HE39" s="13"/>
      <c r="HF39" s="13"/>
      <c r="HG39" s="13"/>
      <c r="HH39" s="13"/>
      <c r="HI39" s="13"/>
      <c r="HJ39" s="13"/>
      <c r="HK39" s="13"/>
      <c r="HL39" s="13"/>
      <c r="HM39" s="13"/>
      <c r="HN39" s="13"/>
      <c r="HO39" s="13"/>
      <c r="HP39" s="13"/>
      <c r="HQ39" s="13"/>
      <c r="HR39" s="13"/>
      <c r="HS39" s="13"/>
      <c r="HT39" s="13"/>
      <c r="HU39" s="13"/>
      <c r="HV39" s="13"/>
      <c r="HW39" s="13"/>
      <c r="HX39" s="13"/>
      <c r="HY39" s="13"/>
      <c r="HZ39" s="13"/>
      <c r="IA39" s="13"/>
      <c r="IB39" s="13"/>
      <c r="IC39" s="13"/>
      <c r="ID39" s="13"/>
      <c r="IE39" s="13"/>
      <c r="IF39" s="13"/>
      <c r="IG39" s="13"/>
      <c r="IH39" s="13"/>
      <c r="II39" s="13"/>
      <c r="IJ39" s="13"/>
      <c r="IK39" s="13"/>
      <c r="IL39" s="13"/>
      <c r="IM39" s="13"/>
      <c r="IN39" s="13"/>
      <c r="IO39" s="13"/>
      <c r="IP39" s="13"/>
      <c r="IQ39" s="13"/>
      <c r="IR39" s="13"/>
      <c r="IS39" s="13"/>
      <c r="IT39" s="13"/>
      <c r="IU39" s="13"/>
      <c r="IV39" s="13"/>
      <c r="IW39" s="13"/>
      <c r="IX39" s="13"/>
      <c r="IY39" s="13"/>
      <c r="IZ39" s="13"/>
      <c r="JA39" s="13"/>
      <c r="JB39" s="13"/>
      <c r="JC39" s="13"/>
      <c r="JD39" s="13"/>
    </row>
    <row r="40" spans="1:264" ht="15" customHeight="1" thickBot="1" x14ac:dyDescent="0.3">
      <c r="A40" s="65" t="s">
        <v>133</v>
      </c>
      <c r="B40" s="65"/>
      <c r="C40" s="65"/>
      <c r="D40" s="65"/>
      <c r="E40" s="65"/>
      <c r="F40" s="65"/>
      <c r="G40" s="65"/>
      <c r="H40" s="65"/>
      <c r="I40" s="65"/>
      <c r="J40" s="65"/>
      <c r="K40" s="65"/>
      <c r="L40" s="65"/>
      <c r="M40" s="65"/>
      <c r="N40" s="65"/>
      <c r="O40" s="65"/>
      <c r="P40" s="65"/>
      <c r="Q40" s="40"/>
      <c r="R40" s="39"/>
      <c r="S40" s="39"/>
    </row>
    <row r="41" spans="1:264" s="13" customFormat="1" ht="30" customHeight="1" thickBot="1" x14ac:dyDescent="0.3">
      <c r="A41" s="10"/>
      <c r="B41" s="10">
        <v>31</v>
      </c>
      <c r="C41" s="11" t="s">
        <v>26</v>
      </c>
      <c r="D41" s="11">
        <v>2020</v>
      </c>
      <c r="E41" s="11">
        <v>2024</v>
      </c>
      <c r="F41" s="46">
        <v>276784</v>
      </c>
      <c r="G41" s="46"/>
      <c r="H41" s="46">
        <v>276784</v>
      </c>
      <c r="I41" s="7">
        <f>(H41/F41)</f>
        <v>1</v>
      </c>
      <c r="J41" s="46">
        <v>84000</v>
      </c>
      <c r="K41" s="46">
        <v>24784</v>
      </c>
      <c r="L41" s="46"/>
      <c r="M41" s="46"/>
      <c r="N41" s="11" t="s">
        <v>20</v>
      </c>
      <c r="O41" s="11"/>
      <c r="P41" s="5"/>
      <c r="Q41" s="39"/>
      <c r="R41" s="39"/>
      <c r="S41" s="39"/>
    </row>
    <row r="42" spans="1:264" ht="27.95" customHeight="1" thickBot="1" x14ac:dyDescent="0.3">
      <c r="A42" s="23"/>
      <c r="B42" s="10">
        <v>32</v>
      </c>
      <c r="C42" s="11" t="s">
        <v>145</v>
      </c>
      <c r="D42" s="4">
        <v>2023</v>
      </c>
      <c r="E42" s="11">
        <v>2026</v>
      </c>
      <c r="F42" s="46">
        <f>SUM(G42:H42)</f>
        <v>276000</v>
      </c>
      <c r="G42" s="46">
        <v>193200</v>
      </c>
      <c r="H42" s="46">
        <f>SUM(J42:M42)</f>
        <v>82800</v>
      </c>
      <c r="I42" s="7">
        <f>H42/F42</f>
        <v>0.3</v>
      </c>
      <c r="J42" s="46"/>
      <c r="K42" s="46">
        <v>67800</v>
      </c>
      <c r="L42" s="46"/>
      <c r="M42" s="46">
        <v>15000</v>
      </c>
      <c r="N42" s="11" t="s">
        <v>11</v>
      </c>
      <c r="O42" s="11" t="s">
        <v>12</v>
      </c>
      <c r="P42" s="14" t="s">
        <v>163</v>
      </c>
      <c r="Q42" s="40"/>
      <c r="R42" s="39"/>
      <c r="S42" s="39"/>
    </row>
    <row r="43" spans="1:264" s="13" customFormat="1" ht="47.1" customHeight="1" thickBot="1" x14ac:dyDescent="0.3">
      <c r="A43" s="10"/>
      <c r="B43" s="10">
        <v>33</v>
      </c>
      <c r="C43" s="11" t="s">
        <v>112</v>
      </c>
      <c r="D43" s="11">
        <v>2023</v>
      </c>
      <c r="E43" s="11">
        <v>2026</v>
      </c>
      <c r="F43" s="46">
        <f t="shared" ref="F43" si="13">SUM(G43:H43)</f>
        <v>40000</v>
      </c>
      <c r="G43" s="46"/>
      <c r="H43" s="46">
        <f t="shared" ref="H43" si="14">SUM(J43:M43)</f>
        <v>40000</v>
      </c>
      <c r="I43" s="16">
        <f t="shared" ref="I43" si="15">H43/F43</f>
        <v>1</v>
      </c>
      <c r="J43" s="46">
        <v>10000</v>
      </c>
      <c r="K43" s="46">
        <v>10000</v>
      </c>
      <c r="L43" s="46">
        <v>10000</v>
      </c>
      <c r="M43" s="46">
        <v>10000</v>
      </c>
      <c r="N43" s="11" t="s">
        <v>20</v>
      </c>
      <c r="O43" s="11" t="s">
        <v>15</v>
      </c>
      <c r="P43" s="5" t="s">
        <v>106</v>
      </c>
      <c r="Q43" s="40"/>
      <c r="R43" s="39"/>
      <c r="S43" s="39"/>
    </row>
    <row r="44" spans="1:264" s="13" customFormat="1" ht="42" customHeight="1" thickBot="1" x14ac:dyDescent="0.3">
      <c r="A44" s="10"/>
      <c r="B44" s="10">
        <v>34</v>
      </c>
      <c r="C44" s="4" t="s">
        <v>177</v>
      </c>
      <c r="D44" s="4">
        <v>2023</v>
      </c>
      <c r="E44" s="11">
        <v>2025</v>
      </c>
      <c r="F44" s="46">
        <f>SUM(G44:H44)</f>
        <v>110000</v>
      </c>
      <c r="G44" s="46"/>
      <c r="H44" s="46">
        <f>SUM(J44:M44)</f>
        <v>110000</v>
      </c>
      <c r="I44" s="7">
        <f>(H44/F44)</f>
        <v>1</v>
      </c>
      <c r="J44" s="46">
        <v>50000</v>
      </c>
      <c r="K44" s="46">
        <v>20000</v>
      </c>
      <c r="L44" s="46">
        <v>20000</v>
      </c>
      <c r="M44" s="46">
        <v>20000</v>
      </c>
      <c r="N44" s="11" t="s">
        <v>11</v>
      </c>
      <c r="O44" s="11" t="s">
        <v>12</v>
      </c>
      <c r="P44" s="5" t="s">
        <v>141</v>
      </c>
      <c r="Q44" s="39"/>
      <c r="R44" s="39"/>
      <c r="S44" s="39"/>
    </row>
    <row r="45" spans="1:264" s="13" customFormat="1" ht="48.95" customHeight="1" thickBot="1" x14ac:dyDescent="0.3">
      <c r="A45" s="10"/>
      <c r="B45" s="10">
        <v>35</v>
      </c>
      <c r="C45" s="11" t="s">
        <v>144</v>
      </c>
      <c r="D45" s="4">
        <v>2023</v>
      </c>
      <c r="E45" s="11">
        <v>2026</v>
      </c>
      <c r="F45" s="46">
        <f t="shared" ref="F45:F48" si="16">SUM(G45:H45)</f>
        <v>1123960</v>
      </c>
      <c r="G45" s="46"/>
      <c r="H45" s="46">
        <f t="shared" ref="H45" si="17">SUM(J45:M45)</f>
        <v>1123960</v>
      </c>
      <c r="I45" s="7">
        <f t="shared" ref="I45" si="18">H45/F45</f>
        <v>1</v>
      </c>
      <c r="J45" s="46">
        <v>300000</v>
      </c>
      <c r="K45" s="46">
        <v>400000</v>
      </c>
      <c r="L45" s="46">
        <v>250000</v>
      </c>
      <c r="M45" s="46">
        <v>173960</v>
      </c>
      <c r="N45" s="11" t="s">
        <v>11</v>
      </c>
      <c r="O45" s="11" t="s">
        <v>22</v>
      </c>
      <c r="P45" s="5" t="s">
        <v>164</v>
      </c>
      <c r="Q45" s="40"/>
      <c r="R45" s="39"/>
      <c r="S45" s="39"/>
    </row>
    <row r="46" spans="1:264" s="13" customFormat="1" ht="99" customHeight="1" thickBot="1" x14ac:dyDescent="0.3">
      <c r="A46" s="10"/>
      <c r="B46" s="10">
        <v>36</v>
      </c>
      <c r="C46" s="11" t="s">
        <v>140</v>
      </c>
      <c r="D46" s="11">
        <v>2022</v>
      </c>
      <c r="E46" s="11">
        <v>2025</v>
      </c>
      <c r="F46" s="46">
        <f>SUM(G46:H46)</f>
        <v>2780606</v>
      </c>
      <c r="G46" s="46">
        <v>277954</v>
      </c>
      <c r="H46" s="46">
        <f>SUM(J46:M46)</f>
        <v>2502652</v>
      </c>
      <c r="I46" s="7">
        <v>0.88</v>
      </c>
      <c r="J46" s="46">
        <v>372652</v>
      </c>
      <c r="K46" s="46">
        <v>1250000</v>
      </c>
      <c r="L46" s="46">
        <v>880000</v>
      </c>
      <c r="M46" s="46"/>
      <c r="N46" s="11" t="s">
        <v>22</v>
      </c>
      <c r="O46" s="11" t="s">
        <v>187</v>
      </c>
      <c r="P46" s="5" t="s">
        <v>202</v>
      </c>
      <c r="Q46" s="40"/>
      <c r="R46" s="39"/>
      <c r="S46" s="39"/>
    </row>
    <row r="47" spans="1:264" s="24" customFormat="1" ht="56.45" customHeight="1" thickBot="1" x14ac:dyDescent="0.3">
      <c r="A47" s="14"/>
      <c r="B47" s="10">
        <v>37</v>
      </c>
      <c r="C47" s="4" t="s">
        <v>246</v>
      </c>
      <c r="D47" s="4">
        <v>2022</v>
      </c>
      <c r="E47" s="4">
        <v>2025</v>
      </c>
      <c r="F47" s="46">
        <v>7200000</v>
      </c>
      <c r="G47" s="46">
        <v>7200000</v>
      </c>
      <c r="H47" s="46"/>
      <c r="I47" s="15">
        <f>H47/F47</f>
        <v>0</v>
      </c>
      <c r="J47" s="46"/>
      <c r="K47" s="46"/>
      <c r="L47" s="46"/>
      <c r="M47" s="46"/>
      <c r="N47" s="4" t="s">
        <v>14</v>
      </c>
      <c r="O47" s="4" t="s">
        <v>247</v>
      </c>
      <c r="P47" s="5" t="s">
        <v>257</v>
      </c>
      <c r="Q47" s="40"/>
      <c r="R47" s="40"/>
      <c r="S47" s="40"/>
    </row>
    <row r="48" spans="1:264" s="9" customFormat="1" ht="75.599999999999994" customHeight="1" thickBot="1" x14ac:dyDescent="0.3">
      <c r="A48" s="5"/>
      <c r="B48" s="10">
        <v>38</v>
      </c>
      <c r="C48" s="4" t="s">
        <v>68</v>
      </c>
      <c r="D48" s="4">
        <v>2022</v>
      </c>
      <c r="E48" s="4">
        <v>2028</v>
      </c>
      <c r="F48" s="46">
        <f t="shared" si="16"/>
        <v>6045000</v>
      </c>
      <c r="G48" s="46">
        <v>4200000</v>
      </c>
      <c r="H48" s="46">
        <v>1845000</v>
      </c>
      <c r="I48" s="15">
        <f t="shared" ref="I48" si="19">(H48/F48)</f>
        <v>0.30521091811414391</v>
      </c>
      <c r="J48" s="46">
        <v>20000</v>
      </c>
      <c r="K48" s="46">
        <v>75000</v>
      </c>
      <c r="L48" s="46">
        <v>50000</v>
      </c>
      <c r="M48" s="46">
        <v>700000</v>
      </c>
      <c r="N48" s="4" t="s">
        <v>14</v>
      </c>
      <c r="O48" s="4" t="s">
        <v>233</v>
      </c>
      <c r="P48" s="5" t="s">
        <v>203</v>
      </c>
      <c r="Q48" s="42"/>
      <c r="R48" s="42"/>
      <c r="S48" s="42"/>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row>
    <row r="49" spans="1:264" ht="15" customHeight="1" thickBot="1" x14ac:dyDescent="0.3">
      <c r="A49" s="67" t="s">
        <v>51</v>
      </c>
      <c r="B49" s="67"/>
      <c r="C49" s="67"/>
      <c r="D49" s="67"/>
      <c r="E49" s="67"/>
      <c r="F49" s="67"/>
      <c r="G49" s="67"/>
      <c r="H49" s="67"/>
      <c r="I49" s="67"/>
      <c r="J49" s="67"/>
      <c r="K49" s="67"/>
      <c r="L49" s="67"/>
      <c r="M49" s="67"/>
      <c r="N49" s="67"/>
      <c r="O49" s="67"/>
      <c r="P49" s="67"/>
      <c r="Q49" s="39"/>
      <c r="R49" s="39"/>
      <c r="S49" s="39"/>
    </row>
    <row r="50" spans="1:264" ht="17.45" customHeight="1" thickBot="1" x14ac:dyDescent="0.3">
      <c r="A50" s="66" t="s">
        <v>114</v>
      </c>
      <c r="B50" s="66"/>
      <c r="C50" s="66"/>
      <c r="D50" s="66"/>
      <c r="E50" s="66"/>
      <c r="F50" s="66"/>
      <c r="G50" s="66"/>
      <c r="H50" s="66"/>
      <c r="I50" s="66"/>
      <c r="J50" s="66"/>
      <c r="K50" s="66"/>
      <c r="L50" s="66"/>
      <c r="M50" s="66"/>
      <c r="N50" s="66"/>
      <c r="O50" s="66"/>
      <c r="P50" s="66"/>
      <c r="Q50" s="40"/>
      <c r="R50" s="39"/>
      <c r="S50" s="39"/>
    </row>
    <row r="51" spans="1:264" ht="22.5" customHeight="1" thickBot="1" x14ac:dyDescent="0.3">
      <c r="A51" s="10"/>
      <c r="B51" s="10">
        <v>39</v>
      </c>
      <c r="C51" s="4" t="s">
        <v>178</v>
      </c>
      <c r="D51" s="4">
        <v>2023</v>
      </c>
      <c r="E51" s="4">
        <v>2026</v>
      </c>
      <c r="F51" s="46">
        <v>2578036</v>
      </c>
      <c r="G51" s="46"/>
      <c r="H51" s="46">
        <f>SUM(J51:M51)</f>
        <v>2578036</v>
      </c>
      <c r="I51" s="7">
        <f t="shared" ref="I51" si="20">(H51/F51)</f>
        <v>1</v>
      </c>
      <c r="J51" s="46">
        <v>895000</v>
      </c>
      <c r="K51" s="46">
        <v>650000</v>
      </c>
      <c r="L51" s="46">
        <v>600000</v>
      </c>
      <c r="M51" s="46">
        <v>433036</v>
      </c>
      <c r="N51" s="11" t="s">
        <v>11</v>
      </c>
      <c r="O51" s="11" t="s">
        <v>19</v>
      </c>
      <c r="P51" s="5" t="s">
        <v>179</v>
      </c>
      <c r="Q51" s="39"/>
      <c r="R51" s="39"/>
      <c r="S51" s="39"/>
    </row>
    <row r="52" spans="1:264" ht="63" customHeight="1" thickBot="1" x14ac:dyDescent="0.3">
      <c r="A52" s="10"/>
      <c r="B52" s="10">
        <v>40</v>
      </c>
      <c r="C52" s="4" t="s">
        <v>147</v>
      </c>
      <c r="D52" s="4">
        <v>2020</v>
      </c>
      <c r="E52" s="4">
        <v>2027</v>
      </c>
      <c r="F52" s="46">
        <f>SUM(G52:H52)</f>
        <v>16082488</v>
      </c>
      <c r="G52" s="46"/>
      <c r="H52" s="46">
        <f>SUM(J52:M52)</f>
        <v>16082488</v>
      </c>
      <c r="I52" s="7">
        <f>(H52/F52)</f>
        <v>1</v>
      </c>
      <c r="J52" s="46">
        <v>7732488</v>
      </c>
      <c r="K52" s="46">
        <v>4350000</v>
      </c>
      <c r="L52" s="46">
        <v>4000000</v>
      </c>
      <c r="M52" s="46"/>
      <c r="N52" s="11" t="s">
        <v>11</v>
      </c>
      <c r="O52" s="11" t="s">
        <v>19</v>
      </c>
      <c r="P52" s="5" t="s">
        <v>146</v>
      </c>
      <c r="Q52" s="39"/>
      <c r="R52" s="39"/>
      <c r="S52" s="39"/>
    </row>
    <row r="53" spans="1:264" ht="26.45" customHeight="1" thickBot="1" x14ac:dyDescent="0.3">
      <c r="A53" s="10"/>
      <c r="B53" s="10">
        <v>41</v>
      </c>
      <c r="C53" s="4" t="s">
        <v>115</v>
      </c>
      <c r="D53" s="4">
        <v>2023</v>
      </c>
      <c r="E53" s="4">
        <v>2023</v>
      </c>
      <c r="F53" s="46">
        <f>SUM(G53:H53)</f>
        <v>470000</v>
      </c>
      <c r="G53" s="46"/>
      <c r="H53" s="46">
        <f>SUM(J53:M53)</f>
        <v>470000</v>
      </c>
      <c r="I53" s="15">
        <f>(H53/F53)</f>
        <v>1</v>
      </c>
      <c r="J53" s="46">
        <v>470000</v>
      </c>
      <c r="K53" s="46"/>
      <c r="L53" s="47"/>
      <c r="M53" s="47"/>
      <c r="N53" s="11" t="s">
        <v>35</v>
      </c>
      <c r="O53" s="11"/>
      <c r="P53" s="5" t="s">
        <v>204</v>
      </c>
      <c r="Q53" s="39"/>
      <c r="R53" s="39"/>
      <c r="S53" s="39"/>
    </row>
    <row r="54" spans="1:264" s="13" customFormat="1" ht="24" customHeight="1" thickBot="1" x14ac:dyDescent="0.3">
      <c r="A54" s="10"/>
      <c r="B54" s="10">
        <v>42</v>
      </c>
      <c r="C54" s="4" t="s">
        <v>205</v>
      </c>
      <c r="D54" s="4">
        <v>2023</v>
      </c>
      <c r="E54" s="4">
        <v>2026</v>
      </c>
      <c r="F54" s="46">
        <f>SUM(G54:H54)</f>
        <v>200000</v>
      </c>
      <c r="G54" s="46"/>
      <c r="H54" s="46">
        <f>SUM(J54:M54)</f>
        <v>200000</v>
      </c>
      <c r="I54" s="15">
        <f>(H54/F54)</f>
        <v>1</v>
      </c>
      <c r="J54" s="46"/>
      <c r="K54" s="46"/>
      <c r="L54" s="46"/>
      <c r="M54" s="46">
        <v>200000</v>
      </c>
      <c r="N54" s="11" t="s">
        <v>35</v>
      </c>
      <c r="O54" s="11"/>
      <c r="P54" s="5"/>
      <c r="Q54" s="39"/>
      <c r="R54" s="39"/>
      <c r="S54" s="39"/>
    </row>
    <row r="55" spans="1:264" ht="71.099999999999994" customHeight="1" thickBot="1" x14ac:dyDescent="0.3">
      <c r="A55" s="10"/>
      <c r="B55" s="10">
        <v>43</v>
      </c>
      <c r="C55" s="4" t="s">
        <v>252</v>
      </c>
      <c r="D55" s="4">
        <v>2025</v>
      </c>
      <c r="E55" s="4">
        <v>2030</v>
      </c>
      <c r="F55" s="46">
        <v>14000000</v>
      </c>
      <c r="G55" s="46"/>
      <c r="H55" s="46">
        <v>14000000</v>
      </c>
      <c r="I55" s="15">
        <v>1</v>
      </c>
      <c r="J55" s="46"/>
      <c r="K55" s="46"/>
      <c r="L55" s="46">
        <v>1000000</v>
      </c>
      <c r="M55" s="46">
        <v>2600000</v>
      </c>
      <c r="N55" s="11" t="s">
        <v>35</v>
      </c>
      <c r="O55" s="11" t="s">
        <v>15</v>
      </c>
      <c r="P55" s="5" t="s">
        <v>206</v>
      </c>
      <c r="Q55" s="39"/>
      <c r="R55" s="39"/>
      <c r="S55" s="39"/>
    </row>
    <row r="56" spans="1:264" s="13" customFormat="1" ht="42.95" customHeight="1" thickBot="1" x14ac:dyDescent="0.3">
      <c r="A56" s="10"/>
      <c r="B56" s="10">
        <v>44</v>
      </c>
      <c r="C56" s="11" t="s">
        <v>45</v>
      </c>
      <c r="D56" s="11">
        <v>2017</v>
      </c>
      <c r="E56" s="11">
        <v>2024</v>
      </c>
      <c r="F56" s="46">
        <v>22605091</v>
      </c>
      <c r="G56" s="46">
        <v>14537313</v>
      </c>
      <c r="H56" s="46">
        <v>8067778</v>
      </c>
      <c r="I56" s="7">
        <f>(H56/F56)</f>
        <v>0.35690092997192535</v>
      </c>
      <c r="J56" s="46"/>
      <c r="K56" s="46"/>
      <c r="L56" s="46"/>
      <c r="M56" s="46"/>
      <c r="N56" s="11" t="s">
        <v>14</v>
      </c>
      <c r="O56" s="11" t="s">
        <v>19</v>
      </c>
      <c r="P56" s="5" t="s">
        <v>258</v>
      </c>
      <c r="Q56" s="39"/>
      <c r="R56" s="39"/>
      <c r="S56" s="39"/>
    </row>
    <row r="57" spans="1:264" s="13" customFormat="1" ht="42.95" customHeight="1" thickBot="1" x14ac:dyDescent="0.3">
      <c r="A57" s="10"/>
      <c r="B57" s="10">
        <v>45</v>
      </c>
      <c r="C57" s="11" t="s">
        <v>175</v>
      </c>
      <c r="D57" s="11">
        <v>2016</v>
      </c>
      <c r="E57" s="11">
        <v>2023</v>
      </c>
      <c r="F57" s="46">
        <f>SUM(G57:H57)</f>
        <v>3000000</v>
      </c>
      <c r="G57" s="46">
        <v>2550000</v>
      </c>
      <c r="H57" s="46">
        <v>450000</v>
      </c>
      <c r="I57" s="7">
        <f>(H57/F57)</f>
        <v>0.15</v>
      </c>
      <c r="J57" s="46">
        <v>7997</v>
      </c>
      <c r="K57" s="46"/>
      <c r="L57" s="46"/>
      <c r="M57" s="46"/>
      <c r="N57" s="11" t="s">
        <v>14</v>
      </c>
      <c r="O57" s="11" t="s">
        <v>117</v>
      </c>
      <c r="P57" s="5" t="s">
        <v>174</v>
      </c>
      <c r="Q57" s="39"/>
      <c r="R57" s="39"/>
      <c r="S57" s="39"/>
    </row>
    <row r="58" spans="1:264" s="3" customFormat="1" ht="55.5" customHeight="1" thickBot="1" x14ac:dyDescent="0.3">
      <c r="A58" s="5"/>
      <c r="B58" s="10">
        <v>46</v>
      </c>
      <c r="C58" s="11" t="s">
        <v>236</v>
      </c>
      <c r="D58" s="11">
        <v>2023</v>
      </c>
      <c r="E58" s="11">
        <v>2024</v>
      </c>
      <c r="F58" s="46">
        <v>60000</v>
      </c>
      <c r="G58" s="46">
        <v>30000</v>
      </c>
      <c r="H58" s="46">
        <f>SUM(J58:M58)</f>
        <v>30000</v>
      </c>
      <c r="I58" s="7">
        <f t="shared" ref="I58" si="21">(H58/F58)</f>
        <v>0.5</v>
      </c>
      <c r="J58" s="46">
        <v>5000</v>
      </c>
      <c r="K58" s="46">
        <v>25000</v>
      </c>
      <c r="L58" s="46"/>
      <c r="M58" s="46"/>
      <c r="N58" s="11" t="s">
        <v>20</v>
      </c>
      <c r="O58" s="11" t="s">
        <v>227</v>
      </c>
      <c r="P58" s="48" t="s">
        <v>226</v>
      </c>
      <c r="Q58" s="42"/>
      <c r="R58" s="42"/>
      <c r="S58" s="42"/>
    </row>
    <row r="59" spans="1:264" s="13" customFormat="1" ht="30.6" customHeight="1" thickBot="1" x14ac:dyDescent="0.3">
      <c r="A59" s="10"/>
      <c r="B59" s="10">
        <v>47</v>
      </c>
      <c r="C59" s="4" t="s">
        <v>248</v>
      </c>
      <c r="D59" s="4">
        <v>2026</v>
      </c>
      <c r="E59" s="4">
        <v>2027</v>
      </c>
      <c r="F59" s="46">
        <v>10000000</v>
      </c>
      <c r="G59" s="46"/>
      <c r="H59" s="46">
        <v>10000000</v>
      </c>
      <c r="I59" s="15">
        <f>(H59/F59)</f>
        <v>1</v>
      </c>
      <c r="J59" s="46"/>
      <c r="K59" s="46"/>
      <c r="L59" s="46"/>
      <c r="M59" s="46">
        <v>5000000</v>
      </c>
      <c r="N59" s="4" t="s">
        <v>11</v>
      </c>
      <c r="O59" s="4" t="s">
        <v>19</v>
      </c>
      <c r="P59" s="5"/>
      <c r="Q59" s="39"/>
      <c r="R59" s="39"/>
      <c r="S59" s="39"/>
    </row>
    <row r="60" spans="1:264" s="3" customFormat="1" ht="30.6" customHeight="1" thickBot="1" x14ac:dyDescent="0.3">
      <c r="A60" s="5"/>
      <c r="B60" s="10">
        <v>48</v>
      </c>
      <c r="C60" s="4" t="s">
        <v>223</v>
      </c>
      <c r="D60" s="4">
        <v>2027</v>
      </c>
      <c r="E60" s="4">
        <v>2030</v>
      </c>
      <c r="F60" s="46">
        <v>4000000</v>
      </c>
      <c r="G60" s="46"/>
      <c r="H60" s="46">
        <v>4000000</v>
      </c>
      <c r="I60" s="15">
        <f>(H60/F60)</f>
        <v>1</v>
      </c>
      <c r="J60" s="46"/>
      <c r="K60" s="46"/>
      <c r="L60" s="46"/>
      <c r="M60" s="46"/>
      <c r="N60" s="4" t="s">
        <v>11</v>
      </c>
      <c r="O60" s="4" t="s">
        <v>19</v>
      </c>
      <c r="P60" s="5"/>
      <c r="Q60" s="42"/>
      <c r="R60" s="42"/>
      <c r="S60" s="42"/>
    </row>
    <row r="61" spans="1:264" ht="33.950000000000003" customHeight="1" thickBot="1" x14ac:dyDescent="0.3">
      <c r="A61" s="10"/>
      <c r="B61" s="10">
        <v>49</v>
      </c>
      <c r="C61" s="4" t="s">
        <v>116</v>
      </c>
      <c r="D61" s="4">
        <v>2023</v>
      </c>
      <c r="E61" s="4">
        <v>2023</v>
      </c>
      <c r="F61" s="46">
        <f>SUM(G61:H61)</f>
        <v>470000</v>
      </c>
      <c r="G61" s="46"/>
      <c r="H61" s="46">
        <f>SUM(J61:M61)</f>
        <v>470000</v>
      </c>
      <c r="I61" s="15">
        <f>(H61/F61)</f>
        <v>1</v>
      </c>
      <c r="J61" s="46">
        <v>470000</v>
      </c>
      <c r="K61" s="46"/>
      <c r="L61" s="46"/>
      <c r="M61" s="46"/>
      <c r="N61" s="11" t="s">
        <v>35</v>
      </c>
      <c r="O61" s="11" t="s">
        <v>117</v>
      </c>
      <c r="P61" s="5" t="s">
        <v>118</v>
      </c>
      <c r="Q61" s="39"/>
      <c r="R61" s="39"/>
      <c r="S61" s="39"/>
    </row>
    <row r="62" spans="1:264" ht="15" customHeight="1" thickBot="1" x14ac:dyDescent="0.3">
      <c r="A62" s="66" t="s">
        <v>54</v>
      </c>
      <c r="B62" s="66"/>
      <c r="C62" s="66"/>
      <c r="D62" s="66"/>
      <c r="E62" s="66"/>
      <c r="F62" s="66"/>
      <c r="G62" s="66"/>
      <c r="H62" s="66"/>
      <c r="I62" s="66"/>
      <c r="J62" s="66"/>
      <c r="K62" s="66"/>
      <c r="L62" s="66"/>
      <c r="M62" s="66"/>
      <c r="N62" s="66"/>
      <c r="O62" s="66"/>
      <c r="P62" s="66"/>
      <c r="Q62" s="39"/>
      <c r="R62" s="39"/>
      <c r="S62" s="39"/>
    </row>
    <row r="63" spans="1:264" s="6" customFormat="1" ht="42.75" thickBot="1" x14ac:dyDescent="0.3">
      <c r="A63" s="20"/>
      <c r="B63" s="36">
        <v>50</v>
      </c>
      <c r="C63" s="17" t="s">
        <v>62</v>
      </c>
      <c r="D63" s="17">
        <v>2023</v>
      </c>
      <c r="E63" s="17">
        <v>2026</v>
      </c>
      <c r="F63" s="46">
        <f>SUM(G63:H63)</f>
        <v>541000</v>
      </c>
      <c r="G63" s="46"/>
      <c r="H63" s="46">
        <f>SUM(J63:M63)</f>
        <v>541000</v>
      </c>
      <c r="I63" s="18">
        <f>(H63/F63)</f>
        <v>1</v>
      </c>
      <c r="J63" s="46">
        <v>121000</v>
      </c>
      <c r="K63" s="46">
        <v>130000</v>
      </c>
      <c r="L63" s="46">
        <v>140000</v>
      </c>
      <c r="M63" s="46">
        <v>150000</v>
      </c>
      <c r="N63" s="11" t="s">
        <v>35</v>
      </c>
      <c r="O63" s="11"/>
      <c r="P63" s="5" t="s">
        <v>69</v>
      </c>
      <c r="Q63" s="39"/>
      <c r="R63" s="39"/>
      <c r="S63" s="39"/>
      <c r="T63" s="13"/>
      <c r="U63" s="13"/>
      <c r="V63" s="13"/>
      <c r="W63" s="13"/>
      <c r="X63" s="13"/>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3"/>
      <c r="BB63" s="13"/>
      <c r="BC63" s="13"/>
      <c r="BD63" s="13"/>
      <c r="BE63" s="13"/>
      <c r="BF63" s="13"/>
      <c r="BG63" s="13"/>
      <c r="BH63" s="13"/>
      <c r="BI63" s="13"/>
      <c r="BJ63" s="13"/>
      <c r="BK63" s="13"/>
      <c r="BL63" s="13"/>
      <c r="BM63" s="13"/>
      <c r="BN63" s="13"/>
      <c r="BO63" s="13"/>
      <c r="BP63" s="13"/>
      <c r="BQ63" s="13"/>
      <c r="BR63" s="13"/>
      <c r="BS63" s="13"/>
      <c r="BT63" s="13"/>
      <c r="BU63" s="13"/>
      <c r="BV63" s="13"/>
      <c r="BW63" s="13"/>
      <c r="BX63" s="13"/>
      <c r="BY63" s="13"/>
      <c r="BZ63" s="13"/>
      <c r="CA63" s="13"/>
      <c r="CB63" s="13"/>
      <c r="CC63" s="13"/>
      <c r="CD63" s="13"/>
      <c r="CE63" s="13"/>
      <c r="CF63" s="13"/>
      <c r="CG63" s="13"/>
      <c r="CH63" s="13"/>
      <c r="CI63" s="13"/>
      <c r="CJ63" s="13"/>
      <c r="CK63" s="13"/>
      <c r="CL63" s="13"/>
      <c r="CM63" s="13"/>
      <c r="CN63" s="13"/>
      <c r="CO63" s="13"/>
      <c r="CP63" s="13"/>
      <c r="CQ63" s="13"/>
      <c r="CR63" s="13"/>
      <c r="CS63" s="13"/>
      <c r="CT63" s="13"/>
      <c r="CU63" s="13"/>
      <c r="CV63" s="13"/>
      <c r="CW63" s="13"/>
      <c r="CX63" s="13"/>
      <c r="CY63" s="13"/>
      <c r="CZ63" s="13"/>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13"/>
      <c r="DZ63" s="13"/>
      <c r="EA63" s="13"/>
      <c r="EB63" s="13"/>
      <c r="EC63" s="13"/>
      <c r="ED63" s="13"/>
      <c r="EE63" s="13"/>
      <c r="EF63" s="13"/>
      <c r="EG63" s="13"/>
      <c r="EH63" s="13"/>
      <c r="EI63" s="13"/>
      <c r="EJ63" s="13"/>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13"/>
      <c r="FR63" s="13"/>
      <c r="FS63" s="13"/>
      <c r="FT63" s="13"/>
      <c r="FU63" s="13"/>
      <c r="FV63" s="13"/>
      <c r="FW63" s="13"/>
      <c r="FX63" s="13"/>
      <c r="FY63" s="13"/>
      <c r="FZ63" s="13"/>
      <c r="GA63" s="13"/>
      <c r="GB63" s="13"/>
      <c r="GC63" s="13"/>
      <c r="GD63" s="13"/>
      <c r="GE63" s="13"/>
      <c r="GF63" s="13"/>
      <c r="GG63" s="13"/>
      <c r="GH63" s="13"/>
      <c r="GI63" s="13"/>
      <c r="GJ63" s="13"/>
      <c r="GK63" s="13"/>
      <c r="GL63" s="13"/>
      <c r="GM63" s="13"/>
      <c r="GN63" s="13"/>
      <c r="GO63" s="13"/>
      <c r="GP63" s="13"/>
      <c r="GQ63" s="13"/>
      <c r="GR63" s="13"/>
      <c r="GS63" s="13"/>
      <c r="GT63" s="13"/>
      <c r="GU63" s="13"/>
      <c r="GV63" s="13"/>
      <c r="GW63" s="13"/>
      <c r="GX63" s="13"/>
      <c r="GY63" s="13"/>
      <c r="GZ63" s="13"/>
      <c r="HA63" s="13"/>
      <c r="HB63" s="13"/>
      <c r="HC63" s="13"/>
      <c r="HD63" s="13"/>
      <c r="HE63" s="13"/>
      <c r="HF63" s="13"/>
      <c r="HG63" s="13"/>
      <c r="HH63" s="13"/>
      <c r="HI63" s="13"/>
      <c r="HJ63" s="13"/>
      <c r="HK63" s="13"/>
      <c r="HL63" s="13"/>
      <c r="HM63" s="13"/>
      <c r="HN63" s="13"/>
      <c r="HO63" s="13"/>
      <c r="HP63" s="13"/>
      <c r="HQ63" s="13"/>
      <c r="HR63" s="13"/>
      <c r="HS63" s="13"/>
      <c r="HT63" s="13"/>
      <c r="HU63" s="13"/>
      <c r="HV63" s="13"/>
      <c r="HW63" s="13"/>
      <c r="HX63" s="13"/>
      <c r="HY63" s="13"/>
      <c r="HZ63" s="13"/>
      <c r="IA63" s="13"/>
      <c r="IB63" s="13"/>
      <c r="IC63" s="13"/>
      <c r="ID63" s="13"/>
      <c r="IE63" s="13"/>
      <c r="IF63" s="13"/>
      <c r="IG63" s="13"/>
      <c r="IH63" s="13"/>
      <c r="II63" s="13"/>
      <c r="IJ63" s="13"/>
      <c r="IK63" s="13"/>
      <c r="IL63" s="13"/>
      <c r="IM63" s="13"/>
      <c r="IN63" s="13"/>
      <c r="IO63" s="13"/>
      <c r="IP63" s="13"/>
      <c r="IQ63" s="13"/>
      <c r="IR63" s="13"/>
      <c r="IS63" s="13"/>
      <c r="IT63" s="13"/>
      <c r="IU63" s="13"/>
      <c r="IV63" s="13"/>
      <c r="IW63" s="13"/>
      <c r="IX63" s="13"/>
      <c r="IY63" s="13"/>
      <c r="IZ63" s="13"/>
      <c r="JA63" s="13"/>
      <c r="JB63" s="13"/>
      <c r="JC63" s="13"/>
      <c r="JD63" s="13"/>
    </row>
    <row r="64" spans="1:264" s="6" customFormat="1" ht="32.1" customHeight="1" thickBot="1" x14ac:dyDescent="0.3">
      <c r="A64" s="20"/>
      <c r="B64" s="36">
        <v>51</v>
      </c>
      <c r="C64" s="19" t="s">
        <v>119</v>
      </c>
      <c r="D64" s="17">
        <v>2023</v>
      </c>
      <c r="E64" s="17">
        <v>2026</v>
      </c>
      <c r="F64" s="46">
        <f t="shared" ref="F64" si="22">SUM(G64:H64)</f>
        <v>200000</v>
      </c>
      <c r="G64" s="46"/>
      <c r="H64" s="46">
        <f t="shared" ref="H64" si="23">SUM(J64:M64)</f>
        <v>200000</v>
      </c>
      <c r="I64" s="18">
        <f t="shared" ref="I64:I66" si="24">(H64/F64)</f>
        <v>1</v>
      </c>
      <c r="J64" s="46">
        <v>50000</v>
      </c>
      <c r="K64" s="46">
        <v>50000</v>
      </c>
      <c r="L64" s="46">
        <v>50000</v>
      </c>
      <c r="M64" s="46">
        <v>50000</v>
      </c>
      <c r="N64" s="11" t="s">
        <v>35</v>
      </c>
      <c r="O64" s="11"/>
      <c r="P64" s="5" t="s">
        <v>207</v>
      </c>
      <c r="Q64" s="40"/>
      <c r="R64" s="39"/>
      <c r="S64" s="39"/>
      <c r="T64" s="13"/>
      <c r="U64" s="13"/>
      <c r="V64" s="13"/>
      <c r="W64" s="13"/>
      <c r="X64" s="13"/>
      <c r="Y64" s="13"/>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3"/>
      <c r="BB64" s="13"/>
      <c r="BC64" s="13"/>
      <c r="BD64" s="13"/>
      <c r="BE64" s="13"/>
      <c r="BF64" s="13"/>
      <c r="BG64" s="13"/>
      <c r="BH64" s="13"/>
      <c r="BI64" s="13"/>
      <c r="BJ64" s="13"/>
      <c r="BK64" s="13"/>
      <c r="BL64" s="13"/>
      <c r="BM64" s="13"/>
      <c r="BN64" s="13"/>
      <c r="BO64" s="13"/>
      <c r="BP64" s="13"/>
      <c r="BQ64" s="13"/>
      <c r="BR64" s="13"/>
      <c r="BS64" s="13"/>
      <c r="BT64" s="13"/>
      <c r="BU64" s="13"/>
      <c r="BV64" s="13"/>
      <c r="BW64" s="13"/>
      <c r="BX64" s="13"/>
      <c r="BY64" s="13"/>
      <c r="BZ64" s="13"/>
      <c r="CA64" s="13"/>
      <c r="CB64" s="13"/>
      <c r="CC64" s="13"/>
      <c r="CD64" s="13"/>
      <c r="CE64" s="13"/>
      <c r="CF64" s="13"/>
      <c r="CG64" s="13"/>
      <c r="CH64" s="13"/>
      <c r="CI64" s="13"/>
      <c r="CJ64" s="13"/>
      <c r="CK64" s="13"/>
      <c r="CL64" s="13"/>
      <c r="CM64" s="13"/>
      <c r="CN64" s="13"/>
      <c r="CO64" s="13"/>
      <c r="CP64" s="13"/>
      <c r="CQ64" s="13"/>
      <c r="CR64" s="13"/>
      <c r="CS64" s="13"/>
      <c r="CT64" s="13"/>
      <c r="CU64" s="13"/>
      <c r="CV64" s="13"/>
      <c r="CW64" s="13"/>
      <c r="CX64" s="13"/>
      <c r="CY64" s="13"/>
      <c r="CZ64" s="13"/>
      <c r="DA64" s="13"/>
      <c r="DB64" s="13"/>
      <c r="DC64" s="13"/>
      <c r="DD64" s="13"/>
      <c r="DE64" s="13"/>
      <c r="DF64" s="13"/>
      <c r="DG64" s="13"/>
      <c r="DH64" s="13"/>
      <c r="DI64" s="13"/>
      <c r="DJ64" s="13"/>
      <c r="DK64" s="13"/>
      <c r="DL64" s="13"/>
      <c r="DM64" s="13"/>
      <c r="DN64" s="13"/>
      <c r="DO64" s="13"/>
      <c r="DP64" s="13"/>
      <c r="DQ64" s="13"/>
      <c r="DR64" s="13"/>
      <c r="DS64" s="13"/>
      <c r="DT64" s="13"/>
      <c r="DU64" s="13"/>
      <c r="DV64" s="13"/>
      <c r="DW64" s="13"/>
      <c r="DX64" s="13"/>
      <c r="DY64" s="13"/>
      <c r="DZ64" s="13"/>
      <c r="EA64" s="13"/>
      <c r="EB64" s="13"/>
      <c r="EC64" s="13"/>
      <c r="ED64" s="13"/>
      <c r="EE64" s="13"/>
      <c r="EF64" s="13"/>
      <c r="EG64" s="13"/>
      <c r="EH64" s="13"/>
      <c r="EI64" s="13"/>
      <c r="EJ64" s="13"/>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13"/>
      <c r="FI64" s="13"/>
      <c r="FJ64" s="13"/>
      <c r="FK64" s="13"/>
      <c r="FL64" s="13"/>
      <c r="FM64" s="13"/>
      <c r="FN64" s="13"/>
      <c r="FO64" s="13"/>
      <c r="FP64" s="13"/>
      <c r="FQ64" s="13"/>
      <c r="FR64" s="13"/>
      <c r="FS64" s="13"/>
      <c r="FT64" s="13"/>
      <c r="FU64" s="13"/>
      <c r="FV64" s="13"/>
      <c r="FW64" s="13"/>
      <c r="FX64" s="13"/>
      <c r="FY64" s="13"/>
      <c r="FZ64" s="13"/>
      <c r="GA64" s="13"/>
      <c r="GB64" s="13"/>
      <c r="GC64" s="13"/>
      <c r="GD64" s="13"/>
      <c r="GE64" s="13"/>
      <c r="GF64" s="13"/>
      <c r="GG64" s="13"/>
      <c r="GH64" s="13"/>
      <c r="GI64" s="13"/>
      <c r="GJ64" s="13"/>
      <c r="GK64" s="13"/>
      <c r="GL64" s="13"/>
      <c r="GM64" s="13"/>
      <c r="GN64" s="13"/>
      <c r="GO64" s="13"/>
      <c r="GP64" s="13"/>
      <c r="GQ64" s="13"/>
      <c r="GR64" s="13"/>
      <c r="GS64" s="13"/>
      <c r="GT64" s="13"/>
      <c r="GU64" s="13"/>
      <c r="GV64" s="13"/>
      <c r="GW64" s="13"/>
      <c r="GX64" s="13"/>
      <c r="GY64" s="13"/>
      <c r="GZ64" s="13"/>
      <c r="HA64" s="13"/>
      <c r="HB64" s="13"/>
      <c r="HC64" s="13"/>
      <c r="HD64" s="13"/>
      <c r="HE64" s="13"/>
      <c r="HF64" s="13"/>
      <c r="HG64" s="13"/>
      <c r="HH64" s="13"/>
      <c r="HI64" s="13"/>
      <c r="HJ64" s="13"/>
      <c r="HK64" s="13"/>
      <c r="HL64" s="13"/>
      <c r="HM64" s="13"/>
      <c r="HN64" s="13"/>
      <c r="HO64" s="13"/>
      <c r="HP64" s="13"/>
      <c r="HQ64" s="13"/>
      <c r="HR64" s="13"/>
      <c r="HS64" s="13"/>
      <c r="HT64" s="13"/>
      <c r="HU64" s="13"/>
      <c r="HV64" s="13"/>
      <c r="HW64" s="13"/>
      <c r="HX64" s="13"/>
      <c r="HY64" s="13"/>
      <c r="HZ64" s="13"/>
      <c r="IA64" s="13"/>
      <c r="IB64" s="13"/>
      <c r="IC64" s="13"/>
      <c r="ID64" s="13"/>
      <c r="IE64" s="13"/>
      <c r="IF64" s="13"/>
      <c r="IG64" s="13"/>
      <c r="IH64" s="13"/>
      <c r="II64" s="13"/>
      <c r="IJ64" s="13"/>
      <c r="IK64" s="13"/>
      <c r="IL64" s="13"/>
      <c r="IM64" s="13"/>
      <c r="IN64" s="13"/>
      <c r="IO64" s="13"/>
      <c r="IP64" s="13"/>
      <c r="IQ64" s="13"/>
      <c r="IR64" s="13"/>
      <c r="IS64" s="13"/>
      <c r="IT64" s="13"/>
      <c r="IU64" s="13"/>
      <c r="IV64" s="13"/>
      <c r="IW64" s="13"/>
      <c r="IX64" s="13"/>
      <c r="IY64" s="13"/>
      <c r="IZ64" s="13"/>
      <c r="JA64" s="13"/>
      <c r="JB64" s="13"/>
      <c r="JC64" s="13"/>
      <c r="JD64" s="13"/>
    </row>
    <row r="65" spans="1:264" s="6" customFormat="1" ht="50.45" customHeight="1" thickBot="1" x14ac:dyDescent="0.3">
      <c r="A65" s="20"/>
      <c r="B65" s="36">
        <v>52</v>
      </c>
      <c r="C65" s="4" t="s">
        <v>148</v>
      </c>
      <c r="D65" s="17">
        <v>2023</v>
      </c>
      <c r="E65" s="17">
        <v>2026</v>
      </c>
      <c r="F65" s="46">
        <f>SUM(G65:H65)</f>
        <v>956000</v>
      </c>
      <c r="G65" s="46"/>
      <c r="H65" s="46">
        <f>SUM(J65:M65)</f>
        <v>956000</v>
      </c>
      <c r="I65" s="18">
        <f t="shared" ref="I65" si="25">(H65/F65)</f>
        <v>1</v>
      </c>
      <c r="J65" s="46">
        <v>450000</v>
      </c>
      <c r="K65" s="46">
        <v>506000</v>
      </c>
      <c r="L65" s="46"/>
      <c r="M65" s="46"/>
      <c r="N65" s="11" t="s">
        <v>11</v>
      </c>
      <c r="O65" s="11" t="s">
        <v>19</v>
      </c>
      <c r="P65" s="5" t="s">
        <v>186</v>
      </c>
      <c r="Q65" s="40"/>
      <c r="R65" s="39"/>
      <c r="S65" s="39"/>
      <c r="T65" s="13"/>
      <c r="U65" s="13"/>
      <c r="V65" s="13"/>
      <c r="W65" s="13"/>
      <c r="X65" s="1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3"/>
      <c r="BB65" s="13"/>
      <c r="BC65" s="13"/>
      <c r="BD65" s="13"/>
      <c r="BE65" s="13"/>
      <c r="BF65" s="13"/>
      <c r="BG65" s="13"/>
      <c r="BH65" s="13"/>
      <c r="BI65" s="13"/>
      <c r="BJ65" s="13"/>
      <c r="BK65" s="13"/>
      <c r="BL65" s="13"/>
      <c r="BM65" s="13"/>
      <c r="BN65" s="13"/>
      <c r="BO65" s="13"/>
      <c r="BP65" s="13"/>
      <c r="BQ65" s="13"/>
      <c r="BR65" s="13"/>
      <c r="BS65" s="13"/>
      <c r="BT65" s="13"/>
      <c r="BU65" s="13"/>
      <c r="BV65" s="13"/>
      <c r="BW65" s="13"/>
      <c r="BX65" s="13"/>
      <c r="BY65" s="13"/>
      <c r="BZ65" s="13"/>
      <c r="CA65" s="13"/>
      <c r="CB65" s="13"/>
      <c r="CC65" s="13"/>
      <c r="CD65" s="13"/>
      <c r="CE65" s="13"/>
      <c r="CF65" s="13"/>
      <c r="CG65" s="13"/>
      <c r="CH65" s="13"/>
      <c r="CI65" s="13"/>
      <c r="CJ65" s="13"/>
      <c r="CK65" s="13"/>
      <c r="CL65" s="13"/>
      <c r="CM65" s="13"/>
      <c r="CN65" s="13"/>
      <c r="CO65" s="13"/>
      <c r="CP65" s="13"/>
      <c r="CQ65" s="13"/>
      <c r="CR65" s="13"/>
      <c r="CS65" s="13"/>
      <c r="CT65" s="13"/>
      <c r="CU65" s="13"/>
      <c r="CV65" s="13"/>
      <c r="CW65" s="13"/>
      <c r="CX65" s="13"/>
      <c r="CY65" s="13"/>
      <c r="CZ65" s="13"/>
      <c r="DA65" s="13"/>
      <c r="DB65" s="13"/>
      <c r="DC65" s="13"/>
      <c r="DD65" s="13"/>
      <c r="DE65" s="13"/>
      <c r="DF65" s="13"/>
      <c r="DG65" s="13"/>
      <c r="DH65" s="13"/>
      <c r="DI65" s="13"/>
      <c r="DJ65" s="13"/>
      <c r="DK65" s="13"/>
      <c r="DL65" s="13"/>
      <c r="DM65" s="13"/>
      <c r="DN65" s="13"/>
      <c r="DO65" s="13"/>
      <c r="DP65" s="13"/>
      <c r="DQ65" s="13"/>
      <c r="DR65" s="13"/>
      <c r="DS65" s="13"/>
      <c r="DT65" s="13"/>
      <c r="DU65" s="13"/>
      <c r="DV65" s="13"/>
      <c r="DW65" s="13"/>
      <c r="DX65" s="13"/>
      <c r="DY65" s="13"/>
      <c r="DZ65" s="13"/>
      <c r="EA65" s="13"/>
      <c r="EB65" s="13"/>
      <c r="EC65" s="13"/>
      <c r="ED65" s="13"/>
      <c r="EE65" s="13"/>
      <c r="EF65" s="13"/>
      <c r="EG65" s="13"/>
      <c r="EH65" s="13"/>
      <c r="EI65" s="13"/>
      <c r="EJ65" s="13"/>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13"/>
      <c r="FK65" s="13"/>
      <c r="FL65" s="13"/>
      <c r="FM65" s="13"/>
      <c r="FN65" s="13"/>
      <c r="FO65" s="13"/>
      <c r="FP65" s="13"/>
      <c r="FQ65" s="13"/>
      <c r="FR65" s="13"/>
      <c r="FS65" s="13"/>
      <c r="FT65" s="13"/>
      <c r="FU65" s="13"/>
      <c r="FV65" s="13"/>
      <c r="FW65" s="13"/>
      <c r="FX65" s="13"/>
      <c r="FY65" s="13"/>
      <c r="FZ65" s="13"/>
      <c r="GA65" s="13"/>
      <c r="GB65" s="13"/>
      <c r="GC65" s="13"/>
      <c r="GD65" s="13"/>
      <c r="GE65" s="13"/>
      <c r="GF65" s="13"/>
      <c r="GG65" s="13"/>
      <c r="GH65" s="13"/>
      <c r="GI65" s="13"/>
      <c r="GJ65" s="13"/>
      <c r="GK65" s="13"/>
      <c r="GL65" s="13"/>
      <c r="GM65" s="13"/>
      <c r="GN65" s="13"/>
      <c r="GO65" s="13"/>
      <c r="GP65" s="13"/>
      <c r="GQ65" s="13"/>
      <c r="GR65" s="13"/>
      <c r="GS65" s="13"/>
      <c r="GT65" s="13"/>
      <c r="GU65" s="13"/>
      <c r="GV65" s="13"/>
      <c r="GW65" s="13"/>
      <c r="GX65" s="13"/>
      <c r="GY65" s="13"/>
      <c r="GZ65" s="13"/>
      <c r="HA65" s="13"/>
      <c r="HB65" s="13"/>
      <c r="HC65" s="13"/>
      <c r="HD65" s="13"/>
      <c r="HE65" s="13"/>
      <c r="HF65" s="13"/>
      <c r="HG65" s="13"/>
      <c r="HH65" s="13"/>
      <c r="HI65" s="13"/>
      <c r="HJ65" s="13"/>
      <c r="HK65" s="13"/>
      <c r="HL65" s="13"/>
      <c r="HM65" s="13"/>
      <c r="HN65" s="13"/>
      <c r="HO65" s="13"/>
      <c r="HP65" s="13"/>
      <c r="HQ65" s="13"/>
      <c r="HR65" s="13"/>
      <c r="HS65" s="13"/>
      <c r="HT65" s="13"/>
      <c r="HU65" s="13"/>
      <c r="HV65" s="13"/>
      <c r="HW65" s="13"/>
      <c r="HX65" s="13"/>
      <c r="HY65" s="13"/>
      <c r="HZ65" s="13"/>
      <c r="IA65" s="13"/>
      <c r="IB65" s="13"/>
      <c r="IC65" s="13"/>
      <c r="ID65" s="13"/>
      <c r="IE65" s="13"/>
      <c r="IF65" s="13"/>
      <c r="IG65" s="13"/>
      <c r="IH65" s="13"/>
      <c r="II65" s="13"/>
      <c r="IJ65" s="13"/>
      <c r="IK65" s="13"/>
      <c r="IL65" s="13"/>
      <c r="IM65" s="13"/>
      <c r="IN65" s="13"/>
      <c r="IO65" s="13"/>
      <c r="IP65" s="13"/>
      <c r="IQ65" s="13"/>
      <c r="IR65" s="13"/>
      <c r="IS65" s="13"/>
      <c r="IT65" s="13"/>
      <c r="IU65" s="13"/>
      <c r="IV65" s="13"/>
      <c r="IW65" s="13"/>
      <c r="IX65" s="13"/>
      <c r="IY65" s="13"/>
      <c r="IZ65" s="13"/>
      <c r="JA65" s="13"/>
      <c r="JB65" s="13"/>
      <c r="JC65" s="13"/>
      <c r="JD65" s="13"/>
    </row>
    <row r="66" spans="1:264" s="13" customFormat="1" ht="33.6" customHeight="1" thickBot="1" x14ac:dyDescent="0.3">
      <c r="A66" s="10"/>
      <c r="B66" s="36">
        <v>53</v>
      </c>
      <c r="C66" s="11" t="s">
        <v>72</v>
      </c>
      <c r="D66" s="4">
        <v>2023</v>
      </c>
      <c r="E66" s="11">
        <v>2024</v>
      </c>
      <c r="F66" s="46">
        <f>SUM(G66:H66)</f>
        <v>4057730</v>
      </c>
      <c r="G66" s="46"/>
      <c r="H66" s="46">
        <f>SUM(J66:M66)</f>
        <v>4057730</v>
      </c>
      <c r="I66" s="18">
        <f t="shared" si="24"/>
        <v>1</v>
      </c>
      <c r="J66" s="46">
        <v>1677090</v>
      </c>
      <c r="K66" s="46">
        <v>2380640</v>
      </c>
      <c r="L66" s="46"/>
      <c r="M66" s="46"/>
      <c r="N66" s="11" t="s">
        <v>11</v>
      </c>
      <c r="O66" s="11" t="s">
        <v>19</v>
      </c>
      <c r="P66" s="5"/>
      <c r="Q66" s="39"/>
      <c r="R66" s="39"/>
      <c r="S66" s="39"/>
    </row>
    <row r="67" spans="1:264" ht="26.45" customHeight="1" thickBot="1" x14ac:dyDescent="0.3">
      <c r="A67" s="66" t="s">
        <v>120</v>
      </c>
      <c r="B67" s="66"/>
      <c r="C67" s="66"/>
      <c r="D67" s="66"/>
      <c r="E67" s="66"/>
      <c r="F67" s="66"/>
      <c r="G67" s="66"/>
      <c r="H67" s="66"/>
      <c r="I67" s="66"/>
      <c r="J67" s="66"/>
      <c r="K67" s="66"/>
      <c r="L67" s="66"/>
      <c r="M67" s="66"/>
      <c r="N67" s="66"/>
      <c r="O67" s="66"/>
      <c r="P67" s="66"/>
      <c r="Q67" s="40"/>
      <c r="R67" s="39"/>
      <c r="S67" s="39"/>
    </row>
    <row r="68" spans="1:264" s="13" customFormat="1" ht="53.25" thickBot="1" x14ac:dyDescent="0.3">
      <c r="A68" s="10"/>
      <c r="B68" s="10">
        <v>54</v>
      </c>
      <c r="C68" s="11" t="s">
        <v>63</v>
      </c>
      <c r="D68" s="17">
        <v>2023</v>
      </c>
      <c r="E68" s="17">
        <v>2026</v>
      </c>
      <c r="F68" s="46">
        <f>SUM(G68:H68)</f>
        <v>60000</v>
      </c>
      <c r="G68" s="46"/>
      <c r="H68" s="46">
        <f t="shared" ref="H68" si="26">SUM(J68:M68)</f>
        <v>60000</v>
      </c>
      <c r="I68" s="7">
        <f>(H68/F68)</f>
        <v>1</v>
      </c>
      <c r="J68" s="46">
        <v>15000</v>
      </c>
      <c r="K68" s="46">
        <v>15000</v>
      </c>
      <c r="L68" s="46">
        <v>15000</v>
      </c>
      <c r="M68" s="46">
        <v>15000</v>
      </c>
      <c r="N68" s="11" t="s">
        <v>35</v>
      </c>
      <c r="O68" s="11" t="s">
        <v>46</v>
      </c>
      <c r="P68" s="5" t="s">
        <v>99</v>
      </c>
      <c r="Q68" s="39"/>
      <c r="R68" s="39"/>
      <c r="S68" s="39"/>
    </row>
    <row r="69" spans="1:264" s="13" customFormat="1" ht="67.5" customHeight="1" thickBot="1" x14ac:dyDescent="0.3">
      <c r="A69" s="23"/>
      <c r="B69" s="10">
        <v>55</v>
      </c>
      <c r="C69" s="11" t="s">
        <v>121</v>
      </c>
      <c r="D69" s="11">
        <v>2023</v>
      </c>
      <c r="E69" s="11">
        <v>2026</v>
      </c>
      <c r="F69" s="46">
        <f>SUM(G69:H69)</f>
        <v>240000</v>
      </c>
      <c r="G69" s="46"/>
      <c r="H69" s="46">
        <f>SUM(J69:M69)</f>
        <v>240000</v>
      </c>
      <c r="I69" s="7">
        <f>(H69/F69)</f>
        <v>1</v>
      </c>
      <c r="J69" s="46">
        <v>60000</v>
      </c>
      <c r="K69" s="46">
        <v>60000</v>
      </c>
      <c r="L69" s="46">
        <v>60000</v>
      </c>
      <c r="M69" s="46">
        <v>60000</v>
      </c>
      <c r="N69" s="11" t="s">
        <v>35</v>
      </c>
      <c r="O69" s="11"/>
      <c r="P69" s="5" t="s">
        <v>122</v>
      </c>
      <c r="Q69" s="40"/>
      <c r="R69" s="39"/>
      <c r="S69" s="39"/>
    </row>
    <row r="70" spans="1:264" s="6" customFormat="1" ht="39" customHeight="1" thickBot="1" x14ac:dyDescent="0.3">
      <c r="A70" s="23"/>
      <c r="B70" s="10">
        <v>56</v>
      </c>
      <c r="C70" s="11" t="s">
        <v>123</v>
      </c>
      <c r="D70" s="11">
        <v>2023</v>
      </c>
      <c r="E70" s="11">
        <v>2026</v>
      </c>
      <c r="F70" s="46">
        <f>SUM(G70:H70)</f>
        <v>180000</v>
      </c>
      <c r="G70" s="46"/>
      <c r="H70" s="46">
        <f>SUM(J70:M70)</f>
        <v>180000</v>
      </c>
      <c r="I70" s="7">
        <f>(H70/F70)</f>
        <v>1</v>
      </c>
      <c r="J70" s="46">
        <v>45000</v>
      </c>
      <c r="K70" s="46">
        <v>45000</v>
      </c>
      <c r="L70" s="46">
        <v>45000</v>
      </c>
      <c r="M70" s="46">
        <v>45000</v>
      </c>
      <c r="N70" s="11" t="s">
        <v>35</v>
      </c>
      <c r="O70" s="11" t="s">
        <v>46</v>
      </c>
      <c r="P70" s="5" t="s">
        <v>124</v>
      </c>
      <c r="Q70" s="39"/>
      <c r="R70" s="39"/>
      <c r="S70" s="39"/>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c r="CL70" s="13"/>
      <c r="CM70" s="13"/>
      <c r="CN70" s="13"/>
      <c r="CO70" s="13"/>
      <c r="CP70" s="13"/>
      <c r="CQ70" s="13"/>
      <c r="CR70" s="13"/>
      <c r="CS70" s="13"/>
      <c r="CT70" s="13"/>
      <c r="CU70" s="13"/>
      <c r="CV70" s="13"/>
      <c r="CW70" s="13"/>
      <c r="CX70" s="13"/>
      <c r="CY70" s="13"/>
      <c r="CZ70" s="13"/>
      <c r="DA70" s="13"/>
      <c r="DB70" s="13"/>
      <c r="DC70" s="13"/>
      <c r="DD70" s="13"/>
      <c r="DE70" s="13"/>
      <c r="DF70" s="13"/>
      <c r="DG70" s="13"/>
      <c r="DH70" s="13"/>
      <c r="DI70" s="13"/>
      <c r="DJ70" s="13"/>
      <c r="DK70" s="13"/>
      <c r="DL70" s="13"/>
      <c r="DM70" s="13"/>
      <c r="DN70" s="13"/>
      <c r="DO70" s="13"/>
      <c r="DP70" s="13"/>
      <c r="DQ70" s="13"/>
      <c r="DR70" s="13"/>
      <c r="DS70" s="13"/>
      <c r="DT70" s="13"/>
      <c r="DU70" s="13"/>
      <c r="DV70" s="13"/>
      <c r="DW70" s="13"/>
      <c r="DX70" s="13"/>
      <c r="DY70" s="13"/>
      <c r="DZ70" s="13"/>
      <c r="EA70" s="13"/>
      <c r="EB70" s="13"/>
      <c r="EC70" s="13"/>
      <c r="ED70" s="13"/>
      <c r="EE70" s="13"/>
      <c r="EF70" s="13"/>
      <c r="EG70" s="13"/>
      <c r="EH70" s="13"/>
      <c r="EI70" s="13"/>
      <c r="EJ70" s="13"/>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13"/>
      <c r="FY70" s="13"/>
      <c r="FZ70" s="13"/>
      <c r="GA70" s="13"/>
      <c r="GB70" s="13"/>
      <c r="GC70" s="13"/>
      <c r="GD70" s="13"/>
      <c r="GE70" s="13"/>
      <c r="GF70" s="13"/>
      <c r="GG70" s="13"/>
      <c r="GH70" s="13"/>
      <c r="GI70" s="13"/>
      <c r="GJ70" s="13"/>
      <c r="GK70" s="13"/>
      <c r="GL70" s="13"/>
      <c r="GM70" s="13"/>
      <c r="GN70" s="13"/>
      <c r="GO70" s="13"/>
      <c r="GP70" s="13"/>
      <c r="GQ70" s="13"/>
      <c r="GR70" s="13"/>
      <c r="GS70" s="13"/>
      <c r="GT70" s="13"/>
      <c r="GU70" s="13"/>
      <c r="GV70" s="13"/>
      <c r="GW70" s="13"/>
      <c r="GX70" s="13"/>
      <c r="GY70" s="13"/>
      <c r="GZ70" s="13"/>
      <c r="HA70" s="13"/>
      <c r="HB70" s="13"/>
      <c r="HC70" s="13"/>
      <c r="HD70" s="13"/>
      <c r="HE70" s="13"/>
      <c r="HF70" s="13"/>
      <c r="HG70" s="13"/>
      <c r="HH70" s="13"/>
      <c r="HI70" s="13"/>
      <c r="HJ70" s="13"/>
      <c r="HK70" s="13"/>
      <c r="HL70" s="13"/>
      <c r="HM70" s="13"/>
      <c r="HN70" s="13"/>
      <c r="HO70" s="13"/>
      <c r="HP70" s="13"/>
      <c r="HQ70" s="13"/>
      <c r="HR70" s="13"/>
      <c r="HS70" s="13"/>
      <c r="HT70" s="13"/>
      <c r="HU70" s="13"/>
      <c r="HV70" s="13"/>
      <c r="HW70" s="13"/>
      <c r="HX70" s="13"/>
      <c r="HY70" s="13"/>
      <c r="HZ70" s="13"/>
      <c r="IA70" s="13"/>
      <c r="IB70" s="13"/>
      <c r="IC70" s="13"/>
      <c r="ID70" s="13"/>
      <c r="IE70" s="13"/>
      <c r="IF70" s="13"/>
      <c r="IG70" s="13"/>
      <c r="IH70" s="13"/>
      <c r="II70" s="13"/>
      <c r="IJ70" s="13"/>
      <c r="IK70" s="13"/>
      <c r="IL70" s="13"/>
      <c r="IM70" s="13"/>
      <c r="IN70" s="13"/>
      <c r="IO70" s="13"/>
      <c r="IP70" s="13"/>
      <c r="IQ70" s="13"/>
      <c r="IR70" s="13"/>
      <c r="IS70" s="13"/>
      <c r="IT70" s="13"/>
      <c r="IU70" s="13"/>
      <c r="IV70" s="13"/>
      <c r="IW70" s="13"/>
      <c r="IX70" s="13"/>
      <c r="IY70" s="13"/>
      <c r="IZ70" s="13"/>
      <c r="JA70" s="13"/>
      <c r="JB70" s="13"/>
      <c r="JC70" s="13"/>
      <c r="JD70" s="13"/>
    </row>
    <row r="71" spans="1:264" s="13" customFormat="1" ht="84.75" thickBot="1" x14ac:dyDescent="0.3">
      <c r="A71" s="10"/>
      <c r="B71" s="10">
        <v>57</v>
      </c>
      <c r="C71" s="35" t="s">
        <v>126</v>
      </c>
      <c r="D71" s="17">
        <v>2023</v>
      </c>
      <c r="E71" s="17">
        <v>2026</v>
      </c>
      <c r="F71" s="46">
        <f>SUM(G71:H71)</f>
        <v>100000</v>
      </c>
      <c r="G71" s="46"/>
      <c r="H71" s="46">
        <f>SUM(J71:M71)</f>
        <v>100000</v>
      </c>
      <c r="I71" s="7">
        <f>(H71/F71)</f>
        <v>1</v>
      </c>
      <c r="J71" s="46">
        <v>25000</v>
      </c>
      <c r="K71" s="46">
        <v>25000</v>
      </c>
      <c r="L71" s="46">
        <v>25000</v>
      </c>
      <c r="M71" s="46">
        <v>25000</v>
      </c>
      <c r="N71" s="11" t="s">
        <v>35</v>
      </c>
      <c r="O71" s="11" t="s">
        <v>46</v>
      </c>
      <c r="P71" s="5" t="s">
        <v>125</v>
      </c>
      <c r="Q71" s="40"/>
      <c r="R71" s="39"/>
      <c r="S71" s="39"/>
    </row>
    <row r="72" spans="1:264" ht="15" customHeight="1" thickBot="1" x14ac:dyDescent="0.3">
      <c r="A72" s="66" t="s">
        <v>165</v>
      </c>
      <c r="B72" s="66"/>
      <c r="C72" s="66"/>
      <c r="D72" s="66"/>
      <c r="E72" s="66"/>
      <c r="F72" s="66"/>
      <c r="G72" s="66"/>
      <c r="H72" s="66"/>
      <c r="I72" s="66"/>
      <c r="J72" s="66"/>
      <c r="K72" s="66"/>
      <c r="L72" s="66"/>
      <c r="M72" s="66"/>
      <c r="N72" s="66"/>
      <c r="O72" s="66"/>
      <c r="P72" s="66"/>
      <c r="Q72" s="40"/>
      <c r="R72" s="39"/>
      <c r="S72" s="39"/>
    </row>
    <row r="73" spans="1:264" s="6" customFormat="1" ht="29.45" customHeight="1" thickBot="1" x14ac:dyDescent="0.3">
      <c r="A73" s="23"/>
      <c r="B73" s="10">
        <v>58</v>
      </c>
      <c r="C73" s="21" t="s">
        <v>64</v>
      </c>
      <c r="D73" s="21">
        <v>2023</v>
      </c>
      <c r="E73" s="21">
        <v>2026</v>
      </c>
      <c r="F73" s="46">
        <f>SUM(G73:H73)</f>
        <v>1200000</v>
      </c>
      <c r="G73" s="46"/>
      <c r="H73" s="46">
        <f>SUM(J73:M73)</f>
        <v>1200000</v>
      </c>
      <c r="I73" s="7">
        <f>(H73/F73)</f>
        <v>1</v>
      </c>
      <c r="J73" s="46">
        <v>300000</v>
      </c>
      <c r="K73" s="46">
        <v>300000</v>
      </c>
      <c r="L73" s="46">
        <v>300000</v>
      </c>
      <c r="M73" s="46">
        <v>300000</v>
      </c>
      <c r="N73" s="11" t="s">
        <v>39</v>
      </c>
      <c r="O73" s="22"/>
      <c r="P73" s="5" t="s">
        <v>168</v>
      </c>
      <c r="Q73" s="39"/>
      <c r="R73" s="39"/>
      <c r="S73" s="39"/>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13"/>
      <c r="BC73" s="13"/>
      <c r="BD73" s="13"/>
      <c r="BE73" s="13"/>
      <c r="BF73" s="13"/>
      <c r="BG73" s="13"/>
      <c r="BH73" s="13"/>
      <c r="BI73" s="13"/>
      <c r="BJ73" s="13"/>
      <c r="BK73" s="13"/>
      <c r="BL73" s="13"/>
      <c r="BM73" s="13"/>
      <c r="BN73" s="13"/>
      <c r="BO73" s="13"/>
      <c r="BP73" s="13"/>
      <c r="BQ73" s="13"/>
      <c r="BR73" s="13"/>
      <c r="BS73" s="13"/>
      <c r="BT73" s="13"/>
      <c r="BU73" s="13"/>
      <c r="BV73" s="13"/>
      <c r="BW73" s="13"/>
      <c r="BX73" s="13"/>
      <c r="BY73" s="13"/>
      <c r="BZ73" s="13"/>
      <c r="CA73" s="13"/>
      <c r="CB73" s="13"/>
      <c r="CC73" s="13"/>
      <c r="CD73" s="13"/>
      <c r="CE73" s="13"/>
      <c r="CF73" s="13"/>
      <c r="CG73" s="13"/>
      <c r="CH73" s="13"/>
      <c r="CI73" s="13"/>
      <c r="CJ73" s="13"/>
      <c r="CK73" s="13"/>
      <c r="CL73" s="13"/>
      <c r="CM73" s="13"/>
      <c r="CN73" s="13"/>
      <c r="CO73" s="13"/>
      <c r="CP73" s="13"/>
      <c r="CQ73" s="13"/>
      <c r="CR73" s="13"/>
      <c r="CS73" s="13"/>
      <c r="CT73" s="13"/>
      <c r="CU73" s="13"/>
      <c r="CV73" s="13"/>
      <c r="CW73" s="13"/>
      <c r="CX73" s="13"/>
      <c r="CY73" s="13"/>
      <c r="CZ73" s="13"/>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13"/>
      <c r="DZ73" s="13"/>
      <c r="EA73" s="13"/>
      <c r="EB73" s="13"/>
      <c r="EC73" s="13"/>
      <c r="ED73" s="13"/>
      <c r="EE73" s="13"/>
      <c r="EF73" s="13"/>
      <c r="EG73" s="13"/>
      <c r="EH73" s="13"/>
      <c r="EI73" s="13"/>
      <c r="EJ73" s="13"/>
      <c r="EK73" s="13"/>
      <c r="EL73" s="13"/>
      <c r="EM73" s="13"/>
      <c r="EN73" s="13"/>
      <c r="EO73" s="13"/>
      <c r="EP73" s="13"/>
      <c r="EQ73" s="13"/>
      <c r="ER73" s="13"/>
      <c r="ES73" s="13"/>
      <c r="ET73" s="13"/>
      <c r="EU73" s="13"/>
      <c r="EV73" s="13"/>
      <c r="EW73" s="13"/>
      <c r="EX73" s="13"/>
      <c r="EY73" s="13"/>
      <c r="EZ73" s="13"/>
      <c r="FA73" s="13"/>
      <c r="FB73" s="13"/>
      <c r="FC73" s="13"/>
      <c r="FD73" s="13"/>
      <c r="FE73" s="13"/>
      <c r="FF73" s="13"/>
      <c r="FG73" s="13"/>
      <c r="FH73" s="13"/>
      <c r="FI73" s="13"/>
      <c r="FJ73" s="13"/>
      <c r="FK73" s="13"/>
      <c r="FL73" s="13"/>
      <c r="FM73" s="13"/>
      <c r="FN73" s="13"/>
      <c r="FO73" s="13"/>
      <c r="FP73" s="13"/>
      <c r="FQ73" s="13"/>
      <c r="FR73" s="13"/>
      <c r="FS73" s="13"/>
      <c r="FT73" s="13"/>
      <c r="FU73" s="13"/>
      <c r="FV73" s="13"/>
      <c r="FW73" s="13"/>
      <c r="FX73" s="13"/>
      <c r="FY73" s="13"/>
      <c r="FZ73" s="13"/>
      <c r="GA73" s="13"/>
      <c r="GB73" s="13"/>
      <c r="GC73" s="13"/>
      <c r="GD73" s="13"/>
      <c r="GE73" s="13"/>
      <c r="GF73" s="13"/>
      <c r="GG73" s="13"/>
      <c r="GH73" s="13"/>
      <c r="GI73" s="13"/>
      <c r="GJ73" s="13"/>
      <c r="GK73" s="13"/>
      <c r="GL73" s="13"/>
      <c r="GM73" s="13"/>
      <c r="GN73" s="13"/>
      <c r="GO73" s="13"/>
      <c r="GP73" s="13"/>
      <c r="GQ73" s="13"/>
      <c r="GR73" s="13"/>
      <c r="GS73" s="13"/>
      <c r="GT73" s="13"/>
      <c r="GU73" s="13"/>
      <c r="GV73" s="13"/>
      <c r="GW73" s="13"/>
      <c r="GX73" s="13"/>
      <c r="GY73" s="13"/>
      <c r="GZ73" s="13"/>
      <c r="HA73" s="13"/>
      <c r="HB73" s="13"/>
      <c r="HC73" s="13"/>
      <c r="HD73" s="13"/>
      <c r="HE73" s="13"/>
      <c r="HF73" s="13"/>
      <c r="HG73" s="13"/>
      <c r="HH73" s="13"/>
      <c r="HI73" s="13"/>
      <c r="HJ73" s="13"/>
      <c r="HK73" s="13"/>
      <c r="HL73" s="13"/>
      <c r="HM73" s="13"/>
      <c r="HN73" s="13"/>
      <c r="HO73" s="13"/>
      <c r="HP73" s="13"/>
      <c r="HQ73" s="13"/>
      <c r="HR73" s="13"/>
      <c r="HS73" s="13"/>
      <c r="HT73" s="13"/>
      <c r="HU73" s="13"/>
      <c r="HV73" s="13"/>
      <c r="HW73" s="13"/>
      <c r="HX73" s="13"/>
      <c r="HY73" s="13"/>
      <c r="HZ73" s="13"/>
      <c r="IA73" s="13"/>
      <c r="IB73" s="13"/>
      <c r="IC73" s="13"/>
      <c r="ID73" s="13"/>
      <c r="IE73" s="13"/>
      <c r="IF73" s="13"/>
      <c r="IG73" s="13"/>
      <c r="IH73" s="13"/>
      <c r="II73" s="13"/>
      <c r="IJ73" s="13"/>
      <c r="IK73" s="13"/>
      <c r="IL73" s="13"/>
      <c r="IM73" s="13"/>
      <c r="IN73" s="13"/>
      <c r="IO73" s="13"/>
      <c r="IP73" s="13"/>
      <c r="IQ73" s="13"/>
      <c r="IR73" s="13"/>
      <c r="IS73" s="13"/>
      <c r="IT73" s="13"/>
      <c r="IU73" s="13"/>
      <c r="IV73" s="13"/>
      <c r="IW73" s="13"/>
      <c r="IX73" s="13"/>
      <c r="IY73" s="13"/>
      <c r="IZ73" s="13"/>
      <c r="JA73" s="13"/>
      <c r="JB73" s="13"/>
      <c r="JC73" s="13"/>
      <c r="JD73" s="13"/>
    </row>
    <row r="74" spans="1:264" s="6" customFormat="1" ht="46.5" customHeight="1" thickBot="1" x14ac:dyDescent="0.3">
      <c r="A74" s="23"/>
      <c r="B74" s="10">
        <v>59</v>
      </c>
      <c r="C74" s="21" t="s">
        <v>65</v>
      </c>
      <c r="D74" s="21">
        <v>2023</v>
      </c>
      <c r="E74" s="21">
        <v>2026</v>
      </c>
      <c r="F74" s="46">
        <f>SUM(G74:H74)</f>
        <v>120000</v>
      </c>
      <c r="G74" s="46"/>
      <c r="H74" s="46">
        <f>SUM(J74:M74)</f>
        <v>120000</v>
      </c>
      <c r="I74" s="7">
        <f>(H74/F74)</f>
        <v>1</v>
      </c>
      <c r="J74" s="46">
        <v>30000</v>
      </c>
      <c r="K74" s="46">
        <v>30000</v>
      </c>
      <c r="L74" s="46">
        <v>30000</v>
      </c>
      <c r="M74" s="46">
        <v>30000</v>
      </c>
      <c r="N74" s="21" t="s">
        <v>39</v>
      </c>
      <c r="O74" s="21"/>
      <c r="P74" s="25" t="s">
        <v>100</v>
      </c>
      <c r="Q74" s="39"/>
      <c r="R74" s="39"/>
      <c r="S74" s="39"/>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13"/>
      <c r="BC74" s="13"/>
      <c r="BD74" s="13"/>
      <c r="BE74" s="13"/>
      <c r="BF74" s="13"/>
      <c r="BG74" s="13"/>
      <c r="BH74" s="13"/>
      <c r="BI74" s="13"/>
      <c r="BJ74" s="13"/>
      <c r="BK74" s="13"/>
      <c r="BL74" s="13"/>
      <c r="BM74" s="13"/>
      <c r="BN74" s="13"/>
      <c r="BO74" s="13"/>
      <c r="BP74" s="13"/>
      <c r="BQ74" s="13"/>
      <c r="BR74" s="13"/>
      <c r="BS74" s="13"/>
      <c r="BT74" s="13"/>
      <c r="BU74" s="13"/>
      <c r="BV74" s="13"/>
      <c r="BW74" s="13"/>
      <c r="BX74" s="13"/>
      <c r="BY74" s="13"/>
      <c r="BZ74" s="13"/>
      <c r="CA74" s="13"/>
      <c r="CB74" s="13"/>
      <c r="CC74" s="13"/>
      <c r="CD74" s="13"/>
      <c r="CE74" s="13"/>
      <c r="CF74" s="13"/>
      <c r="CG74" s="13"/>
      <c r="CH74" s="13"/>
      <c r="CI74" s="13"/>
      <c r="CJ74" s="13"/>
      <c r="CK74" s="13"/>
      <c r="CL74" s="13"/>
      <c r="CM74" s="13"/>
      <c r="CN74" s="13"/>
      <c r="CO74" s="13"/>
      <c r="CP74" s="13"/>
      <c r="CQ74" s="13"/>
      <c r="CR74" s="13"/>
      <c r="CS74" s="13"/>
      <c r="CT74" s="13"/>
      <c r="CU74" s="13"/>
      <c r="CV74" s="13"/>
      <c r="CW74" s="13"/>
      <c r="CX74" s="13"/>
      <c r="CY74" s="13"/>
      <c r="CZ74" s="13"/>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13"/>
      <c r="DZ74" s="13"/>
      <c r="EA74" s="13"/>
      <c r="EB74" s="13"/>
      <c r="EC74" s="13"/>
      <c r="ED74" s="13"/>
      <c r="EE74" s="13"/>
      <c r="EF74" s="13"/>
      <c r="EG74" s="13"/>
      <c r="EH74" s="13"/>
      <c r="EI74" s="13"/>
      <c r="EJ74" s="13"/>
      <c r="EK74" s="13"/>
      <c r="EL74" s="13"/>
      <c r="EM74" s="13"/>
      <c r="EN74" s="13"/>
      <c r="EO74" s="13"/>
      <c r="EP74" s="13"/>
      <c r="EQ74" s="13"/>
      <c r="ER74" s="13"/>
      <c r="ES74" s="13"/>
      <c r="ET74" s="13"/>
      <c r="EU74" s="13"/>
      <c r="EV74" s="13"/>
      <c r="EW74" s="13"/>
      <c r="EX74" s="13"/>
      <c r="EY74" s="13"/>
      <c r="EZ74" s="13"/>
      <c r="FA74" s="13"/>
      <c r="FB74" s="13"/>
      <c r="FC74" s="13"/>
      <c r="FD74" s="13"/>
      <c r="FE74" s="13"/>
      <c r="FF74" s="13"/>
      <c r="FG74" s="13"/>
      <c r="FH74" s="13"/>
      <c r="FI74" s="13"/>
      <c r="FJ74" s="13"/>
      <c r="FK74" s="13"/>
      <c r="FL74" s="13"/>
      <c r="FM74" s="13"/>
      <c r="FN74" s="13"/>
      <c r="FO74" s="13"/>
      <c r="FP74" s="13"/>
      <c r="FQ74" s="13"/>
      <c r="FR74" s="13"/>
      <c r="FS74" s="13"/>
      <c r="FT74" s="13"/>
      <c r="FU74" s="13"/>
      <c r="FV74" s="13"/>
      <c r="FW74" s="13"/>
      <c r="FX74" s="13"/>
      <c r="FY74" s="13"/>
      <c r="FZ74" s="13"/>
      <c r="GA74" s="13"/>
      <c r="GB74" s="13"/>
      <c r="GC74" s="13"/>
      <c r="GD74" s="13"/>
      <c r="GE74" s="13"/>
      <c r="GF74" s="13"/>
      <c r="GG74" s="13"/>
      <c r="GH74" s="13"/>
      <c r="GI74" s="13"/>
      <c r="GJ74" s="13"/>
      <c r="GK74" s="13"/>
      <c r="GL74" s="13"/>
      <c r="GM74" s="13"/>
      <c r="GN74" s="13"/>
      <c r="GO74" s="13"/>
      <c r="GP74" s="13"/>
      <c r="GQ74" s="13"/>
      <c r="GR74" s="13"/>
      <c r="GS74" s="13"/>
      <c r="GT74" s="13"/>
      <c r="GU74" s="13"/>
      <c r="GV74" s="13"/>
      <c r="GW74" s="13"/>
      <c r="GX74" s="13"/>
      <c r="GY74" s="13"/>
      <c r="GZ74" s="13"/>
      <c r="HA74" s="13"/>
      <c r="HB74" s="13"/>
      <c r="HC74" s="13"/>
      <c r="HD74" s="13"/>
      <c r="HE74" s="13"/>
      <c r="HF74" s="13"/>
      <c r="HG74" s="13"/>
      <c r="HH74" s="13"/>
      <c r="HI74" s="13"/>
      <c r="HJ74" s="13"/>
      <c r="HK74" s="13"/>
      <c r="HL74" s="13"/>
      <c r="HM74" s="13"/>
      <c r="HN74" s="13"/>
      <c r="HO74" s="13"/>
      <c r="HP74" s="13"/>
      <c r="HQ74" s="13"/>
      <c r="HR74" s="13"/>
      <c r="HS74" s="13"/>
      <c r="HT74" s="13"/>
      <c r="HU74" s="13"/>
      <c r="HV74" s="13"/>
      <c r="HW74" s="13"/>
      <c r="HX74" s="13"/>
      <c r="HY74" s="13"/>
      <c r="HZ74" s="13"/>
      <c r="IA74" s="13"/>
      <c r="IB74" s="13"/>
      <c r="IC74" s="13"/>
      <c r="ID74" s="13"/>
      <c r="IE74" s="13"/>
      <c r="IF74" s="13"/>
      <c r="IG74" s="13"/>
      <c r="IH74" s="13"/>
      <c r="II74" s="13"/>
      <c r="IJ74" s="13"/>
      <c r="IK74" s="13"/>
      <c r="IL74" s="13"/>
      <c r="IM74" s="13"/>
      <c r="IN74" s="13"/>
      <c r="IO74" s="13"/>
      <c r="IP74" s="13"/>
      <c r="IQ74" s="13"/>
      <c r="IR74" s="13"/>
      <c r="IS74" s="13"/>
      <c r="IT74" s="13"/>
      <c r="IU74" s="13"/>
      <c r="IV74" s="13"/>
      <c r="IW74" s="13"/>
      <c r="IX74" s="13"/>
      <c r="IY74" s="13"/>
      <c r="IZ74" s="13"/>
      <c r="JA74" s="13"/>
      <c r="JB74" s="13"/>
      <c r="JC74" s="13"/>
      <c r="JD74" s="13"/>
    </row>
    <row r="75" spans="1:264" ht="12.6" customHeight="1" thickBot="1" x14ac:dyDescent="0.3">
      <c r="A75" s="66" t="s">
        <v>127</v>
      </c>
      <c r="B75" s="66"/>
      <c r="C75" s="66"/>
      <c r="D75" s="66"/>
      <c r="E75" s="66"/>
      <c r="F75" s="66"/>
      <c r="G75" s="66"/>
      <c r="H75" s="66"/>
      <c r="I75" s="66"/>
      <c r="J75" s="66"/>
      <c r="K75" s="66"/>
      <c r="L75" s="66"/>
      <c r="M75" s="66"/>
      <c r="N75" s="66"/>
      <c r="O75" s="66"/>
      <c r="P75" s="66"/>
      <c r="Q75" s="40"/>
      <c r="R75" s="39"/>
      <c r="S75" s="39"/>
    </row>
    <row r="76" spans="1:264" s="13" customFormat="1" ht="49.5" customHeight="1" thickBot="1" x14ac:dyDescent="0.3">
      <c r="A76" s="10"/>
      <c r="B76" s="10">
        <v>60</v>
      </c>
      <c r="C76" s="11" t="s">
        <v>88</v>
      </c>
      <c r="D76" s="11">
        <v>2023</v>
      </c>
      <c r="E76" s="11">
        <v>2026</v>
      </c>
      <c r="F76" s="46">
        <f>SUM(G76:H76)</f>
        <v>96000</v>
      </c>
      <c r="G76" s="46"/>
      <c r="H76" s="46">
        <f>SUM(J76:M76)</f>
        <v>96000</v>
      </c>
      <c r="I76" s="7">
        <f>(H76/F76)</f>
        <v>1</v>
      </c>
      <c r="J76" s="46">
        <v>22000</v>
      </c>
      <c r="K76" s="46">
        <v>22000</v>
      </c>
      <c r="L76" s="46">
        <v>22000</v>
      </c>
      <c r="M76" s="46">
        <v>30000</v>
      </c>
      <c r="N76" s="11" t="s">
        <v>39</v>
      </c>
      <c r="O76" s="11"/>
      <c r="P76" s="5" t="s">
        <v>169</v>
      </c>
      <c r="Q76" s="39"/>
      <c r="R76" s="39"/>
      <c r="S76" s="39"/>
    </row>
    <row r="77" spans="1:264" s="13" customFormat="1" ht="92.45" customHeight="1" thickBot="1" x14ac:dyDescent="0.3">
      <c r="A77" s="10"/>
      <c r="B77" s="10">
        <v>61</v>
      </c>
      <c r="C77" s="4" t="s">
        <v>249</v>
      </c>
      <c r="D77" s="11">
        <v>2023</v>
      </c>
      <c r="E77" s="11">
        <v>2026</v>
      </c>
      <c r="F77" s="46">
        <v>63000000</v>
      </c>
      <c r="G77" s="46"/>
      <c r="H77" s="46">
        <f>SUM(J77:M77)</f>
        <v>9450000</v>
      </c>
      <c r="I77" s="7">
        <f>(H77/F77)</f>
        <v>0.15</v>
      </c>
      <c r="J77" s="46">
        <v>450000</v>
      </c>
      <c r="K77" s="46">
        <v>3000000</v>
      </c>
      <c r="L77" s="46">
        <v>3000000</v>
      </c>
      <c r="M77" s="46">
        <v>3000000</v>
      </c>
      <c r="N77" s="11" t="s">
        <v>43</v>
      </c>
      <c r="O77" s="11"/>
      <c r="P77" s="5" t="s">
        <v>259</v>
      </c>
      <c r="Q77" s="39"/>
      <c r="R77" s="39"/>
      <c r="S77" s="39"/>
    </row>
    <row r="78" spans="1:264" s="13" customFormat="1" ht="21.75" thickBot="1" x14ac:dyDescent="0.3">
      <c r="A78" s="10"/>
      <c r="B78" s="10">
        <v>62</v>
      </c>
      <c r="C78" s="11" t="s">
        <v>42</v>
      </c>
      <c r="D78" s="11">
        <v>2023</v>
      </c>
      <c r="E78" s="11">
        <v>2026</v>
      </c>
      <c r="F78" s="46">
        <f>SUM(G78:H78)</f>
        <v>755000</v>
      </c>
      <c r="G78" s="46"/>
      <c r="H78" s="46">
        <f>SUM(J78:M78)</f>
        <v>755000</v>
      </c>
      <c r="I78" s="7">
        <f>(H78/F78)</f>
        <v>1</v>
      </c>
      <c r="J78" s="46">
        <v>170000</v>
      </c>
      <c r="K78" s="46">
        <v>180000</v>
      </c>
      <c r="L78" s="46">
        <v>195000</v>
      </c>
      <c r="M78" s="46">
        <v>210000</v>
      </c>
      <c r="N78" s="11" t="s">
        <v>43</v>
      </c>
      <c r="O78" s="11"/>
      <c r="P78" s="5" t="s">
        <v>89</v>
      </c>
      <c r="Q78" s="39"/>
      <c r="R78" s="39"/>
      <c r="S78" s="39"/>
    </row>
    <row r="79" spans="1:264" s="13" customFormat="1" ht="50.1" customHeight="1" thickBot="1" x14ac:dyDescent="0.3">
      <c r="A79" s="23"/>
      <c r="B79" s="10">
        <v>63</v>
      </c>
      <c r="C79" s="35" t="s">
        <v>41</v>
      </c>
      <c r="D79" s="11">
        <v>2021</v>
      </c>
      <c r="E79" s="11">
        <v>2025</v>
      </c>
      <c r="F79" s="46">
        <f>SUM(G79:H79)</f>
        <v>7507518</v>
      </c>
      <c r="G79" s="46">
        <v>5246124</v>
      </c>
      <c r="H79" s="46">
        <v>2261394</v>
      </c>
      <c r="I79" s="7">
        <f>(H79/F79)</f>
        <v>0.30121725981875769</v>
      </c>
      <c r="J79" s="46">
        <v>1290000</v>
      </c>
      <c r="K79" s="46">
        <v>716330</v>
      </c>
      <c r="L79" s="46">
        <v>135467</v>
      </c>
      <c r="M79" s="46"/>
      <c r="N79" s="11" t="s">
        <v>11</v>
      </c>
      <c r="O79" s="4" t="s">
        <v>228</v>
      </c>
      <c r="P79" s="5" t="s">
        <v>208</v>
      </c>
      <c r="Q79" s="40"/>
      <c r="R79" s="39"/>
      <c r="S79" s="39"/>
    </row>
    <row r="80" spans="1:264" ht="15.6" customHeight="1" thickBot="1" x14ac:dyDescent="0.3">
      <c r="A80" s="23"/>
      <c r="B80" s="66" t="s">
        <v>166</v>
      </c>
      <c r="C80" s="66"/>
      <c r="D80" s="66"/>
      <c r="E80" s="66"/>
      <c r="F80" s="66"/>
      <c r="G80" s="66"/>
      <c r="H80" s="66"/>
      <c r="I80" s="66"/>
      <c r="J80" s="66"/>
      <c r="K80" s="66"/>
      <c r="L80" s="66"/>
      <c r="M80" s="66"/>
      <c r="N80" s="66"/>
      <c r="O80" s="66"/>
      <c r="P80" s="66"/>
      <c r="Q80" s="40"/>
      <c r="R80" s="40"/>
      <c r="S80" s="39"/>
    </row>
    <row r="81" spans="1:264" s="13" customFormat="1" ht="69.599999999999994" customHeight="1" thickBot="1" x14ac:dyDescent="0.3">
      <c r="A81" s="10"/>
      <c r="B81" s="10">
        <v>64</v>
      </c>
      <c r="C81" s="11" t="s">
        <v>98</v>
      </c>
      <c r="D81" s="11">
        <v>2023</v>
      </c>
      <c r="E81" s="11">
        <v>2026</v>
      </c>
      <c r="F81" s="46">
        <f t="shared" ref="F81:F84" si="27">SUM(G81:H81)</f>
        <v>990000</v>
      </c>
      <c r="G81" s="46"/>
      <c r="H81" s="46">
        <f t="shared" ref="H81:H84" si="28">SUM(J81:M81)</f>
        <v>990000</v>
      </c>
      <c r="I81" s="7">
        <f t="shared" ref="I81:I84" si="29">(H81/F81)</f>
        <v>1</v>
      </c>
      <c r="J81" s="46">
        <v>210000</v>
      </c>
      <c r="K81" s="46">
        <v>230000</v>
      </c>
      <c r="L81" s="46">
        <v>250000</v>
      </c>
      <c r="M81" s="46">
        <v>300000</v>
      </c>
      <c r="N81" s="11" t="s">
        <v>39</v>
      </c>
      <c r="O81" s="11" t="s">
        <v>40</v>
      </c>
      <c r="P81" s="5" t="s">
        <v>209</v>
      </c>
      <c r="Q81" s="40"/>
      <c r="R81" s="39"/>
      <c r="S81" s="39"/>
    </row>
    <row r="82" spans="1:264" s="13" customFormat="1" ht="33" customHeight="1" thickBot="1" x14ac:dyDescent="0.3">
      <c r="A82" s="10"/>
      <c r="B82" s="10">
        <v>65</v>
      </c>
      <c r="C82" s="11" t="s">
        <v>38</v>
      </c>
      <c r="D82" s="11">
        <v>2023</v>
      </c>
      <c r="E82" s="11">
        <v>2026</v>
      </c>
      <c r="F82" s="46">
        <f t="shared" si="27"/>
        <v>508992</v>
      </c>
      <c r="G82" s="46"/>
      <c r="H82" s="46">
        <f t="shared" si="28"/>
        <v>508992</v>
      </c>
      <c r="I82" s="7">
        <f t="shared" si="29"/>
        <v>1</v>
      </c>
      <c r="J82" s="46">
        <v>58992</v>
      </c>
      <c r="K82" s="46">
        <v>100000</v>
      </c>
      <c r="L82" s="46">
        <v>150000</v>
      </c>
      <c r="M82" s="46">
        <v>200000</v>
      </c>
      <c r="N82" s="11" t="s">
        <v>39</v>
      </c>
      <c r="O82" s="11"/>
      <c r="P82" s="5" t="s">
        <v>170</v>
      </c>
      <c r="Q82" s="39"/>
      <c r="R82" s="39"/>
      <c r="S82" s="39"/>
    </row>
    <row r="83" spans="1:264" s="13" customFormat="1" ht="23.1" customHeight="1" thickBot="1" x14ac:dyDescent="0.3">
      <c r="A83" s="10"/>
      <c r="B83" s="10">
        <v>66</v>
      </c>
      <c r="C83" s="11" t="s">
        <v>66</v>
      </c>
      <c r="D83" s="11">
        <v>2023</v>
      </c>
      <c r="E83" s="11">
        <v>2026</v>
      </c>
      <c r="F83" s="46">
        <f t="shared" si="27"/>
        <v>160000</v>
      </c>
      <c r="G83" s="46"/>
      <c r="H83" s="46">
        <f t="shared" si="28"/>
        <v>160000</v>
      </c>
      <c r="I83" s="7">
        <f t="shared" si="29"/>
        <v>1</v>
      </c>
      <c r="J83" s="46">
        <v>10000</v>
      </c>
      <c r="K83" s="46">
        <v>30000</v>
      </c>
      <c r="L83" s="46">
        <v>50000</v>
      </c>
      <c r="M83" s="46">
        <v>70000</v>
      </c>
      <c r="N83" s="11" t="s">
        <v>39</v>
      </c>
      <c r="O83" s="11"/>
      <c r="P83" s="5" t="s">
        <v>171</v>
      </c>
      <c r="Q83" s="39"/>
      <c r="R83" s="39"/>
      <c r="S83" s="39"/>
    </row>
    <row r="84" spans="1:264" s="13" customFormat="1" ht="45.95" customHeight="1" thickBot="1" x14ac:dyDescent="0.3">
      <c r="A84" s="10"/>
      <c r="B84" s="10">
        <v>67</v>
      </c>
      <c r="C84" s="11" t="s">
        <v>44</v>
      </c>
      <c r="D84" s="4">
        <v>2017</v>
      </c>
      <c r="E84" s="4">
        <v>2026</v>
      </c>
      <c r="F84" s="46">
        <f t="shared" si="27"/>
        <v>240000</v>
      </c>
      <c r="G84" s="46"/>
      <c r="H84" s="46">
        <f t="shared" si="28"/>
        <v>240000</v>
      </c>
      <c r="I84" s="7">
        <f t="shared" si="29"/>
        <v>1</v>
      </c>
      <c r="J84" s="46">
        <v>60000</v>
      </c>
      <c r="K84" s="46">
        <v>60000</v>
      </c>
      <c r="L84" s="46">
        <v>60000</v>
      </c>
      <c r="M84" s="46">
        <v>60000</v>
      </c>
      <c r="N84" s="11" t="s">
        <v>39</v>
      </c>
      <c r="O84" s="11"/>
      <c r="P84" s="5" t="s">
        <v>76</v>
      </c>
      <c r="Q84" s="39"/>
      <c r="R84" s="39"/>
      <c r="S84" s="39"/>
    </row>
    <row r="85" spans="1:264" ht="35.1" customHeight="1" thickBot="1" x14ac:dyDescent="0.3">
      <c r="A85" s="56"/>
      <c r="B85" s="10">
        <v>68</v>
      </c>
      <c r="C85" s="11" t="s">
        <v>225</v>
      </c>
      <c r="D85" s="11">
        <v>2023</v>
      </c>
      <c r="E85" s="11">
        <v>2024</v>
      </c>
      <c r="F85" s="46">
        <f>SUM(G85:H85)</f>
        <v>35000</v>
      </c>
      <c r="G85" s="46"/>
      <c r="H85" s="46">
        <f>SUM(J85:K85)</f>
        <v>35000</v>
      </c>
      <c r="I85" s="7">
        <f>(H85/F85)</f>
        <v>1</v>
      </c>
      <c r="J85" s="46">
        <v>10000</v>
      </c>
      <c r="K85" s="46">
        <v>25000</v>
      </c>
      <c r="L85" s="46"/>
      <c r="M85" s="46"/>
      <c r="N85" s="11" t="s">
        <v>20</v>
      </c>
      <c r="O85" s="4" t="s">
        <v>37</v>
      </c>
      <c r="P85" s="14"/>
      <c r="Q85" s="40"/>
      <c r="R85" s="39"/>
      <c r="S85" s="39"/>
    </row>
    <row r="86" spans="1:264" ht="15" customHeight="1" thickBot="1" x14ac:dyDescent="0.3">
      <c r="A86" s="59" t="s">
        <v>157</v>
      </c>
      <c r="B86" s="59"/>
      <c r="C86" s="59"/>
      <c r="D86" s="59"/>
      <c r="E86" s="59"/>
      <c r="F86" s="59"/>
      <c r="G86" s="59"/>
      <c r="H86" s="59"/>
      <c r="I86" s="59"/>
      <c r="J86" s="59"/>
      <c r="K86" s="59"/>
      <c r="L86" s="59"/>
      <c r="M86" s="59"/>
      <c r="N86" s="59"/>
      <c r="O86" s="59"/>
      <c r="P86" s="59"/>
      <c r="Q86" s="40"/>
      <c r="R86" s="39"/>
      <c r="S86" s="39"/>
    </row>
    <row r="87" spans="1:264" ht="15" customHeight="1" thickBot="1" x14ac:dyDescent="0.3">
      <c r="A87" s="61" t="s">
        <v>90</v>
      </c>
      <c r="B87" s="61"/>
      <c r="C87" s="61"/>
      <c r="D87" s="61"/>
      <c r="E87" s="61"/>
      <c r="F87" s="61"/>
      <c r="G87" s="61"/>
      <c r="H87" s="61"/>
      <c r="I87" s="61"/>
      <c r="J87" s="61"/>
      <c r="K87" s="61"/>
      <c r="L87" s="61"/>
      <c r="M87" s="61"/>
      <c r="N87" s="61"/>
      <c r="O87" s="61"/>
      <c r="P87" s="61"/>
      <c r="Q87" s="39"/>
      <c r="R87" s="39"/>
      <c r="S87" s="39"/>
    </row>
    <row r="88" spans="1:264" s="13" customFormat="1" ht="93.6" customHeight="1" thickBot="1" x14ac:dyDescent="0.3">
      <c r="A88" s="10"/>
      <c r="B88" s="10">
        <v>69</v>
      </c>
      <c r="C88" s="11" t="s">
        <v>29</v>
      </c>
      <c r="D88" s="4">
        <v>2016</v>
      </c>
      <c r="E88" s="4">
        <v>2026</v>
      </c>
      <c r="F88" s="46">
        <f t="shared" ref="F88:F93" si="30">SUM(G88:H88)</f>
        <v>300000</v>
      </c>
      <c r="G88" s="46"/>
      <c r="H88" s="46">
        <v>300000</v>
      </c>
      <c r="I88" s="7">
        <f t="shared" ref="I88:I95" si="31">(H88/F88)</f>
        <v>1</v>
      </c>
      <c r="J88" s="46">
        <v>100000</v>
      </c>
      <c r="K88" s="46">
        <v>100000</v>
      </c>
      <c r="L88" s="46">
        <v>1000000</v>
      </c>
      <c r="M88" s="46"/>
      <c r="N88" s="11" t="s">
        <v>11</v>
      </c>
      <c r="O88" s="11" t="s">
        <v>12</v>
      </c>
      <c r="P88" s="5" t="s">
        <v>210</v>
      </c>
      <c r="Q88" s="43"/>
      <c r="R88" s="39"/>
      <c r="S88" s="39"/>
    </row>
    <row r="89" spans="1:264" s="13" customFormat="1" ht="32.1" customHeight="1" thickBot="1" x14ac:dyDescent="0.3">
      <c r="A89" s="10"/>
      <c r="B89" s="10">
        <v>70</v>
      </c>
      <c r="C89" s="4" t="s">
        <v>31</v>
      </c>
      <c r="D89" s="11">
        <v>2016</v>
      </c>
      <c r="E89" s="11">
        <v>2023</v>
      </c>
      <c r="F89" s="46">
        <f t="shared" si="30"/>
        <v>2061632</v>
      </c>
      <c r="G89" s="46">
        <v>1292218</v>
      </c>
      <c r="H89" s="46">
        <v>769414</v>
      </c>
      <c r="I89" s="15">
        <f t="shared" si="31"/>
        <v>0.37320627541675722</v>
      </c>
      <c r="J89" s="46">
        <v>339575</v>
      </c>
      <c r="K89" s="46"/>
      <c r="L89" s="46"/>
      <c r="M89" s="46"/>
      <c r="N89" s="11" t="s">
        <v>14</v>
      </c>
      <c r="O89" s="11" t="s">
        <v>233</v>
      </c>
      <c r="P89" s="5" t="s">
        <v>151</v>
      </c>
      <c r="Q89" s="39"/>
      <c r="R89" s="39"/>
      <c r="S89" s="39"/>
    </row>
    <row r="90" spans="1:264" s="13" customFormat="1" ht="42.75" thickBot="1" x14ac:dyDescent="0.3">
      <c r="A90" s="10"/>
      <c r="B90" s="10">
        <v>71</v>
      </c>
      <c r="C90" s="4" t="s">
        <v>32</v>
      </c>
      <c r="D90" s="11">
        <v>2023</v>
      </c>
      <c r="E90" s="11">
        <v>2025</v>
      </c>
      <c r="F90" s="46">
        <f t="shared" si="30"/>
        <v>6000000</v>
      </c>
      <c r="G90" s="46">
        <v>4200000</v>
      </c>
      <c r="H90" s="46">
        <v>1800000</v>
      </c>
      <c r="I90" s="15">
        <f t="shared" si="31"/>
        <v>0.3</v>
      </c>
      <c r="J90" s="46">
        <v>360000</v>
      </c>
      <c r="K90" s="46">
        <v>540000</v>
      </c>
      <c r="L90" s="46">
        <v>720000</v>
      </c>
      <c r="M90" s="46"/>
      <c r="N90" s="11" t="s">
        <v>14</v>
      </c>
      <c r="O90" s="11" t="s">
        <v>15</v>
      </c>
      <c r="P90" s="5" t="s">
        <v>67</v>
      </c>
      <c r="Q90" s="39"/>
      <c r="R90" s="39"/>
      <c r="S90" s="39"/>
    </row>
    <row r="91" spans="1:264" s="13" customFormat="1" ht="42.75" thickBot="1" x14ac:dyDescent="0.3">
      <c r="A91" s="10"/>
      <c r="B91" s="10">
        <v>72</v>
      </c>
      <c r="C91" s="11" t="s">
        <v>33</v>
      </c>
      <c r="D91" s="11">
        <v>2016</v>
      </c>
      <c r="E91" s="11">
        <v>2023</v>
      </c>
      <c r="F91" s="46">
        <f t="shared" si="30"/>
        <v>7964510</v>
      </c>
      <c r="G91" s="46">
        <v>4938117</v>
      </c>
      <c r="H91" s="46">
        <v>3026393</v>
      </c>
      <c r="I91" s="15">
        <f t="shared" si="31"/>
        <v>0.37998483271412803</v>
      </c>
      <c r="J91" s="46"/>
      <c r="K91" s="46"/>
      <c r="L91" s="46"/>
      <c r="M91" s="46"/>
      <c r="N91" s="11" t="s">
        <v>14</v>
      </c>
      <c r="O91" s="11" t="s">
        <v>233</v>
      </c>
      <c r="P91" s="5" t="s">
        <v>255</v>
      </c>
      <c r="Q91" s="39"/>
      <c r="R91" s="39"/>
      <c r="S91" s="39"/>
    </row>
    <row r="92" spans="1:264" s="13" customFormat="1" ht="42.75" thickBot="1" x14ac:dyDescent="0.3">
      <c r="A92" s="10"/>
      <c r="B92" s="10">
        <v>73</v>
      </c>
      <c r="C92" s="11" t="s">
        <v>28</v>
      </c>
      <c r="D92" s="11">
        <v>2022</v>
      </c>
      <c r="E92" s="11">
        <v>2024</v>
      </c>
      <c r="F92" s="46">
        <f t="shared" si="30"/>
        <v>36000</v>
      </c>
      <c r="G92" s="46"/>
      <c r="H92" s="46">
        <v>36000</v>
      </c>
      <c r="I92" s="7">
        <f t="shared" si="31"/>
        <v>1</v>
      </c>
      <c r="J92" s="46">
        <v>18000</v>
      </c>
      <c r="K92" s="46">
        <v>9000</v>
      </c>
      <c r="L92" s="46"/>
      <c r="M92" s="46"/>
      <c r="N92" s="11" t="s">
        <v>20</v>
      </c>
      <c r="O92" s="11"/>
      <c r="P92" s="5" t="s">
        <v>101</v>
      </c>
      <c r="Q92" s="39"/>
      <c r="R92" s="39"/>
      <c r="S92" s="39"/>
    </row>
    <row r="93" spans="1:264" s="6" customFormat="1" ht="32.1" customHeight="1" thickBot="1" x14ac:dyDescent="0.3">
      <c r="A93" s="10"/>
      <c r="B93" s="10">
        <v>74</v>
      </c>
      <c r="C93" s="4" t="s">
        <v>129</v>
      </c>
      <c r="D93" s="4">
        <v>2024</v>
      </c>
      <c r="E93" s="4">
        <v>2025</v>
      </c>
      <c r="F93" s="46">
        <f t="shared" si="30"/>
        <v>75000</v>
      </c>
      <c r="G93" s="46"/>
      <c r="H93" s="46">
        <f>SUM(J93:M93)</f>
        <v>75000</v>
      </c>
      <c r="I93" s="7">
        <f t="shared" si="31"/>
        <v>1</v>
      </c>
      <c r="J93" s="46"/>
      <c r="K93" s="46">
        <v>50000</v>
      </c>
      <c r="L93" s="46">
        <v>25000</v>
      </c>
      <c r="M93" s="46"/>
      <c r="N93" s="4" t="s">
        <v>20</v>
      </c>
      <c r="O93" s="12"/>
      <c r="P93" s="14"/>
      <c r="Q93" s="39"/>
      <c r="R93" s="39"/>
      <c r="S93" s="39"/>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R93" s="13"/>
      <c r="BS93" s="13"/>
      <c r="BT93" s="13"/>
      <c r="BU93" s="13"/>
      <c r="BV93" s="13"/>
      <c r="BW93" s="13"/>
      <c r="BX93" s="13"/>
      <c r="BY93" s="13"/>
      <c r="BZ93" s="13"/>
      <c r="CA93" s="13"/>
      <c r="CB93" s="13"/>
      <c r="CC93" s="13"/>
      <c r="CD93" s="13"/>
      <c r="CE93" s="13"/>
      <c r="CF93" s="13"/>
      <c r="CG93" s="13"/>
      <c r="CH93" s="13"/>
      <c r="CI93" s="13"/>
      <c r="CJ93" s="13"/>
      <c r="CK93" s="13"/>
      <c r="CL93" s="13"/>
      <c r="CM93" s="13"/>
      <c r="CN93" s="13"/>
      <c r="CO93" s="13"/>
      <c r="CP93" s="13"/>
      <c r="CQ93" s="13"/>
      <c r="CR93" s="13"/>
      <c r="CS93" s="13"/>
      <c r="CT93" s="13"/>
      <c r="CU93" s="13"/>
      <c r="CV93" s="13"/>
      <c r="CW93" s="13"/>
      <c r="CX93" s="13"/>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13"/>
      <c r="DZ93" s="13"/>
      <c r="EA93" s="13"/>
      <c r="EB93" s="13"/>
      <c r="EC93" s="13"/>
      <c r="ED93" s="13"/>
      <c r="EE93" s="13"/>
      <c r="EF93" s="13"/>
      <c r="EG93" s="13"/>
      <c r="EH93" s="13"/>
      <c r="EI93" s="13"/>
      <c r="EJ93" s="13"/>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13"/>
      <c r="FI93" s="13"/>
      <c r="FJ93" s="13"/>
      <c r="FK93" s="13"/>
      <c r="FL93" s="13"/>
      <c r="FM93" s="13"/>
      <c r="FN93" s="13"/>
      <c r="FO93" s="13"/>
      <c r="FP93" s="13"/>
      <c r="FQ93" s="13"/>
      <c r="FR93" s="13"/>
      <c r="FS93" s="13"/>
      <c r="FT93" s="13"/>
      <c r="FU93" s="13"/>
      <c r="FV93" s="13"/>
      <c r="FW93" s="13"/>
      <c r="FX93" s="13"/>
      <c r="FY93" s="13"/>
      <c r="FZ93" s="13"/>
      <c r="GA93" s="13"/>
      <c r="GB93" s="13"/>
      <c r="GC93" s="13"/>
      <c r="GD93" s="13"/>
      <c r="GE93" s="13"/>
      <c r="GF93" s="13"/>
      <c r="GG93" s="13"/>
      <c r="GH93" s="13"/>
      <c r="GI93" s="13"/>
      <c r="GJ93" s="13"/>
      <c r="GK93" s="13"/>
      <c r="GL93" s="13"/>
      <c r="GM93" s="13"/>
      <c r="GN93" s="13"/>
      <c r="GO93" s="13"/>
      <c r="GP93" s="13"/>
      <c r="GQ93" s="13"/>
      <c r="GR93" s="13"/>
      <c r="GS93" s="13"/>
      <c r="GT93" s="13"/>
      <c r="GU93" s="13"/>
      <c r="GV93" s="13"/>
      <c r="GW93" s="13"/>
      <c r="GX93" s="13"/>
      <c r="GY93" s="13"/>
      <c r="GZ93" s="13"/>
      <c r="HA93" s="13"/>
      <c r="HB93" s="13"/>
      <c r="HC93" s="13"/>
      <c r="HD93" s="13"/>
      <c r="HE93" s="13"/>
      <c r="HF93" s="13"/>
      <c r="HG93" s="13"/>
      <c r="HH93" s="13"/>
      <c r="HI93" s="13"/>
      <c r="HJ93" s="13"/>
      <c r="HK93" s="13"/>
      <c r="HL93" s="13"/>
      <c r="HM93" s="13"/>
      <c r="HN93" s="13"/>
      <c r="HO93" s="13"/>
      <c r="HP93" s="13"/>
      <c r="HQ93" s="13"/>
      <c r="HR93" s="13"/>
      <c r="HS93" s="13"/>
      <c r="HT93" s="13"/>
      <c r="HU93" s="13"/>
      <c r="HV93" s="13"/>
      <c r="HW93" s="13"/>
      <c r="HX93" s="13"/>
      <c r="HY93" s="13"/>
      <c r="HZ93" s="13"/>
      <c r="IA93" s="13"/>
      <c r="IB93" s="13"/>
      <c r="IC93" s="13"/>
      <c r="ID93" s="13"/>
      <c r="IE93" s="13"/>
      <c r="IF93" s="13"/>
      <c r="IG93" s="13"/>
      <c r="IH93" s="13"/>
      <c r="II93" s="13"/>
      <c r="IJ93" s="13"/>
      <c r="IK93" s="13"/>
      <c r="IL93" s="13"/>
      <c r="IM93" s="13"/>
      <c r="IN93" s="13"/>
      <c r="IO93" s="13"/>
      <c r="IP93" s="13"/>
      <c r="IQ93" s="13"/>
      <c r="IR93" s="13"/>
      <c r="IS93" s="13"/>
      <c r="IT93" s="13"/>
      <c r="IU93" s="13"/>
      <c r="IV93" s="13"/>
      <c r="IW93" s="13"/>
      <c r="IX93" s="13"/>
      <c r="IY93" s="13"/>
      <c r="IZ93" s="13"/>
      <c r="JA93" s="13"/>
      <c r="JB93" s="13"/>
      <c r="JC93" s="13"/>
      <c r="JD93" s="13"/>
    </row>
    <row r="94" spans="1:264" s="13" customFormat="1" ht="53.25" thickBot="1" x14ac:dyDescent="0.3">
      <c r="A94" s="10"/>
      <c r="B94" s="10">
        <v>75</v>
      </c>
      <c r="C94" s="4" t="s">
        <v>30</v>
      </c>
      <c r="D94" s="11">
        <v>2023</v>
      </c>
      <c r="E94" s="11">
        <v>2027</v>
      </c>
      <c r="F94" s="46">
        <v>7000000</v>
      </c>
      <c r="G94" s="46">
        <v>4900000</v>
      </c>
      <c r="H94" s="46">
        <v>2100000</v>
      </c>
      <c r="I94" s="7">
        <f t="shared" si="31"/>
        <v>0.3</v>
      </c>
      <c r="J94" s="46"/>
      <c r="K94" s="46">
        <v>30000</v>
      </c>
      <c r="L94" s="46">
        <v>90000</v>
      </c>
      <c r="M94" s="46">
        <v>1800000</v>
      </c>
      <c r="N94" s="11" t="s">
        <v>11</v>
      </c>
      <c r="O94" s="11" t="s">
        <v>16</v>
      </c>
      <c r="P94" s="5" t="s">
        <v>211</v>
      </c>
      <c r="Q94" s="39"/>
      <c r="R94" s="39"/>
      <c r="S94" s="39"/>
    </row>
    <row r="95" spans="1:264" s="13" customFormat="1" ht="33.950000000000003" customHeight="1" thickBot="1" x14ac:dyDescent="0.3">
      <c r="A95" s="10"/>
      <c r="B95" s="10">
        <v>76</v>
      </c>
      <c r="C95" s="11" t="s">
        <v>27</v>
      </c>
      <c r="D95" s="11">
        <v>2024</v>
      </c>
      <c r="E95" s="11">
        <v>2025</v>
      </c>
      <c r="F95" s="46">
        <f>SUM(G95:H95)</f>
        <v>36000</v>
      </c>
      <c r="G95" s="46"/>
      <c r="H95" s="46">
        <f>SUM(J95:M95)</f>
        <v>36000</v>
      </c>
      <c r="I95" s="7">
        <f t="shared" si="31"/>
        <v>1</v>
      </c>
      <c r="J95" s="46"/>
      <c r="K95" s="46">
        <v>18000</v>
      </c>
      <c r="L95" s="46">
        <v>18000</v>
      </c>
      <c r="M95" s="46"/>
      <c r="N95" s="11" t="s">
        <v>20</v>
      </c>
      <c r="O95" s="11"/>
      <c r="P95" s="5"/>
      <c r="Q95" s="39"/>
      <c r="R95" s="39"/>
      <c r="S95" s="39"/>
    </row>
    <row r="96" spans="1:264" s="6" customFormat="1" ht="32.450000000000003" customHeight="1" thickBot="1" x14ac:dyDescent="0.3">
      <c r="A96" s="10"/>
      <c r="B96" s="10">
        <v>77</v>
      </c>
      <c r="C96" s="4" t="s">
        <v>154</v>
      </c>
      <c r="D96" s="4">
        <v>2024</v>
      </c>
      <c r="E96" s="4">
        <v>2029</v>
      </c>
      <c r="F96" s="46">
        <f t="shared" ref="F96" si="32">SUM(G96:H96)</f>
        <v>2250000</v>
      </c>
      <c r="G96" s="46">
        <v>1575000</v>
      </c>
      <c r="H96" s="46">
        <v>675000</v>
      </c>
      <c r="I96" s="7">
        <f t="shared" ref="I96" si="33">(H96/F96)</f>
        <v>0.3</v>
      </c>
      <c r="J96" s="46"/>
      <c r="K96" s="46"/>
      <c r="L96" s="46"/>
      <c r="M96" s="46">
        <v>75000</v>
      </c>
      <c r="N96" s="11" t="s">
        <v>18</v>
      </c>
      <c r="O96" s="4" t="s">
        <v>16</v>
      </c>
      <c r="P96" s="5" t="s">
        <v>153</v>
      </c>
      <c r="Q96" s="40"/>
      <c r="R96" s="39"/>
      <c r="S96" s="39"/>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c r="BW96" s="13"/>
      <c r="BX96" s="13"/>
      <c r="BY96" s="13"/>
      <c r="BZ96" s="13"/>
      <c r="CA96" s="13"/>
      <c r="CB96" s="13"/>
      <c r="CC96" s="13"/>
      <c r="CD96" s="13"/>
      <c r="CE96" s="13"/>
      <c r="CF96" s="13"/>
      <c r="CG96" s="13"/>
      <c r="CH96" s="13"/>
      <c r="CI96" s="13"/>
      <c r="CJ96" s="13"/>
      <c r="CK96" s="13"/>
      <c r="CL96" s="13"/>
      <c r="CM96" s="13"/>
      <c r="CN96" s="13"/>
      <c r="CO96" s="13"/>
      <c r="CP96" s="13"/>
      <c r="CQ96" s="13"/>
      <c r="CR96" s="13"/>
      <c r="CS96" s="13"/>
      <c r="CT96" s="13"/>
      <c r="CU96" s="13"/>
      <c r="CV96" s="13"/>
      <c r="CW96" s="13"/>
      <c r="CX96" s="13"/>
      <c r="CY96" s="13"/>
      <c r="CZ96" s="13"/>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13"/>
      <c r="DZ96" s="13"/>
      <c r="EA96" s="13"/>
      <c r="EB96" s="13"/>
      <c r="EC96" s="13"/>
      <c r="ED96" s="13"/>
      <c r="EE96" s="13"/>
      <c r="EF96" s="13"/>
      <c r="EG96" s="13"/>
      <c r="EH96" s="13"/>
      <c r="EI96" s="13"/>
      <c r="EJ96" s="13"/>
      <c r="EK96" s="13"/>
      <c r="EL96" s="13"/>
      <c r="EM96" s="13"/>
      <c r="EN96" s="13"/>
      <c r="EO96" s="13"/>
      <c r="EP96" s="13"/>
      <c r="EQ96" s="13"/>
      <c r="ER96" s="13"/>
      <c r="ES96" s="13"/>
      <c r="ET96" s="13"/>
      <c r="EU96" s="13"/>
      <c r="EV96" s="13"/>
      <c r="EW96" s="13"/>
      <c r="EX96" s="13"/>
      <c r="EY96" s="13"/>
      <c r="EZ96" s="13"/>
      <c r="FA96" s="13"/>
      <c r="FB96" s="13"/>
      <c r="FC96" s="13"/>
      <c r="FD96" s="13"/>
      <c r="FE96" s="13"/>
      <c r="FF96" s="13"/>
      <c r="FG96" s="13"/>
      <c r="FH96" s="13"/>
      <c r="FI96" s="13"/>
      <c r="FJ96" s="13"/>
      <c r="FK96" s="13"/>
      <c r="FL96" s="13"/>
      <c r="FM96" s="13"/>
      <c r="FN96" s="13"/>
      <c r="FO96" s="13"/>
      <c r="FP96" s="13"/>
      <c r="FQ96" s="13"/>
      <c r="FR96" s="13"/>
      <c r="FS96" s="13"/>
      <c r="FT96" s="13"/>
      <c r="FU96" s="13"/>
      <c r="FV96" s="13"/>
      <c r="FW96" s="13"/>
      <c r="FX96" s="13"/>
      <c r="FY96" s="13"/>
      <c r="FZ96" s="13"/>
      <c r="GA96" s="13"/>
      <c r="GB96" s="13"/>
      <c r="GC96" s="13"/>
      <c r="GD96" s="13"/>
      <c r="GE96" s="13"/>
      <c r="GF96" s="13"/>
      <c r="GG96" s="13"/>
      <c r="GH96" s="13"/>
      <c r="GI96" s="13"/>
      <c r="GJ96" s="13"/>
      <c r="GK96" s="13"/>
      <c r="GL96" s="13"/>
      <c r="GM96" s="13"/>
      <c r="GN96" s="13"/>
      <c r="GO96" s="13"/>
      <c r="GP96" s="13"/>
      <c r="GQ96" s="13"/>
      <c r="GR96" s="13"/>
      <c r="GS96" s="13"/>
      <c r="GT96" s="13"/>
      <c r="GU96" s="13"/>
      <c r="GV96" s="13"/>
      <c r="GW96" s="13"/>
      <c r="GX96" s="13"/>
      <c r="GY96" s="13"/>
      <c r="GZ96" s="13"/>
      <c r="HA96" s="13"/>
      <c r="HB96" s="13"/>
      <c r="HC96" s="13"/>
      <c r="HD96" s="13"/>
      <c r="HE96" s="13"/>
      <c r="HF96" s="13"/>
      <c r="HG96" s="13"/>
      <c r="HH96" s="13"/>
      <c r="HI96" s="13"/>
      <c r="HJ96" s="13"/>
      <c r="HK96" s="13"/>
      <c r="HL96" s="13"/>
      <c r="HM96" s="13"/>
      <c r="HN96" s="13"/>
      <c r="HO96" s="13"/>
      <c r="HP96" s="13"/>
      <c r="HQ96" s="13"/>
      <c r="HR96" s="13"/>
      <c r="HS96" s="13"/>
      <c r="HT96" s="13"/>
      <c r="HU96" s="13"/>
      <c r="HV96" s="13"/>
      <c r="HW96" s="13"/>
      <c r="HX96" s="13"/>
      <c r="HY96" s="13"/>
      <c r="HZ96" s="13"/>
      <c r="IA96" s="13"/>
      <c r="IB96" s="13"/>
      <c r="IC96" s="13"/>
      <c r="ID96" s="13"/>
      <c r="IE96" s="13"/>
      <c r="IF96" s="13"/>
      <c r="IG96" s="13"/>
      <c r="IH96" s="13"/>
      <c r="II96" s="13"/>
      <c r="IJ96" s="13"/>
      <c r="IK96" s="13"/>
      <c r="IL96" s="13"/>
      <c r="IM96" s="13"/>
      <c r="IN96" s="13"/>
      <c r="IO96" s="13"/>
      <c r="IP96" s="13"/>
      <c r="IQ96" s="13"/>
      <c r="IR96" s="13"/>
      <c r="IS96" s="13"/>
      <c r="IT96" s="13"/>
      <c r="IU96" s="13"/>
      <c r="IV96" s="13"/>
      <c r="IW96" s="13"/>
      <c r="IX96" s="13"/>
      <c r="IY96" s="13"/>
      <c r="IZ96" s="13"/>
      <c r="JA96" s="13"/>
      <c r="JB96" s="13"/>
      <c r="JC96" s="13"/>
      <c r="JD96" s="13"/>
    </row>
    <row r="97" spans="1:264" s="13" customFormat="1" ht="36" customHeight="1" thickBot="1" x14ac:dyDescent="0.3">
      <c r="A97" s="10"/>
      <c r="B97" s="10">
        <v>78</v>
      </c>
      <c r="C97" s="4" t="s">
        <v>149</v>
      </c>
      <c r="D97" s="11">
        <v>2023</v>
      </c>
      <c r="E97" s="11">
        <v>2025</v>
      </c>
      <c r="F97" s="46">
        <f>SUM(G97:H97)</f>
        <v>3000000</v>
      </c>
      <c r="G97" s="46">
        <v>2550000</v>
      </c>
      <c r="H97" s="46">
        <f>SUM(J97:M97)</f>
        <v>450000</v>
      </c>
      <c r="I97" s="7">
        <f>(H97/F97)</f>
        <v>0.15</v>
      </c>
      <c r="J97" s="46">
        <v>45000</v>
      </c>
      <c r="K97" s="46">
        <v>135000</v>
      </c>
      <c r="L97" s="46">
        <v>135000</v>
      </c>
      <c r="M97" s="46">
        <v>135000</v>
      </c>
      <c r="N97" s="11" t="s">
        <v>14</v>
      </c>
      <c r="O97" s="11"/>
      <c r="P97" s="5" t="s">
        <v>150</v>
      </c>
      <c r="Q97" s="40"/>
      <c r="R97" s="39"/>
      <c r="S97" s="39"/>
    </row>
    <row r="98" spans="1:264" s="13" customFormat="1" ht="108.95" customHeight="1" thickBot="1" x14ac:dyDescent="0.3">
      <c r="A98" s="10"/>
      <c r="B98" s="10">
        <v>79</v>
      </c>
      <c r="C98" s="11" t="s">
        <v>195</v>
      </c>
      <c r="D98" s="11">
        <v>2023</v>
      </c>
      <c r="E98" s="11">
        <v>2027</v>
      </c>
      <c r="F98" s="46">
        <f t="shared" ref="F98" si="34">SUM(G98:H98)</f>
        <v>3000000</v>
      </c>
      <c r="G98" s="46">
        <v>2550000</v>
      </c>
      <c r="H98" s="46">
        <f>SUM(J98:M98)</f>
        <v>450000</v>
      </c>
      <c r="I98" s="7">
        <f t="shared" ref="I98:I105" si="35">(H98/F98)</f>
        <v>0.15</v>
      </c>
      <c r="J98" s="46">
        <v>30000</v>
      </c>
      <c r="K98" s="46">
        <v>20000</v>
      </c>
      <c r="L98" s="46">
        <v>200000</v>
      </c>
      <c r="M98" s="46">
        <v>200000</v>
      </c>
      <c r="N98" s="11" t="s">
        <v>14</v>
      </c>
      <c r="O98" s="11" t="s">
        <v>12</v>
      </c>
      <c r="P98" s="5" t="s">
        <v>212</v>
      </c>
      <c r="Q98" s="39"/>
      <c r="R98" s="39"/>
      <c r="S98" s="39"/>
    </row>
    <row r="99" spans="1:264" s="13" customFormat="1" ht="59.45" customHeight="1" thickBot="1" x14ac:dyDescent="0.3">
      <c r="A99" s="10"/>
      <c r="B99" s="10">
        <v>80</v>
      </c>
      <c r="C99" s="11" t="s">
        <v>194</v>
      </c>
      <c r="D99" s="11">
        <v>2025</v>
      </c>
      <c r="E99" s="11">
        <v>2028</v>
      </c>
      <c r="F99" s="46">
        <f t="shared" ref="F99" si="36">SUM(G99:H99)</f>
        <v>4500000</v>
      </c>
      <c r="G99" s="46">
        <v>3150000</v>
      </c>
      <c r="H99" s="46">
        <v>1350000</v>
      </c>
      <c r="I99" s="7">
        <f t="shared" si="35"/>
        <v>0.3</v>
      </c>
      <c r="J99" s="46"/>
      <c r="K99" s="46"/>
      <c r="L99" s="46">
        <v>100000</v>
      </c>
      <c r="M99" s="46">
        <v>250000</v>
      </c>
      <c r="N99" s="11" t="s">
        <v>189</v>
      </c>
      <c r="O99" s="11"/>
      <c r="P99" s="5" t="s">
        <v>213</v>
      </c>
      <c r="Q99" s="39"/>
      <c r="R99" s="39"/>
      <c r="S99" s="39"/>
    </row>
    <row r="100" spans="1:264" s="13" customFormat="1" ht="21.6" customHeight="1" thickBot="1" x14ac:dyDescent="0.3">
      <c r="A100" s="10"/>
      <c r="B100" s="10">
        <v>81</v>
      </c>
      <c r="C100" s="11" t="s">
        <v>193</v>
      </c>
      <c r="D100" s="11">
        <v>2026</v>
      </c>
      <c r="E100" s="11">
        <v>2027</v>
      </c>
      <c r="F100" s="46">
        <f>SUM(G100:H100)</f>
        <v>60000</v>
      </c>
      <c r="G100" s="46"/>
      <c r="H100" s="46">
        <f>SUM(J100:M100)</f>
        <v>60000</v>
      </c>
      <c r="I100" s="7">
        <f t="shared" si="35"/>
        <v>1</v>
      </c>
      <c r="J100" s="46"/>
      <c r="K100" s="46"/>
      <c r="L100" s="46"/>
      <c r="M100" s="46">
        <v>60000</v>
      </c>
      <c r="N100" s="11" t="s">
        <v>189</v>
      </c>
      <c r="O100" s="11"/>
      <c r="P100" s="5"/>
      <c r="Q100" s="39"/>
      <c r="R100" s="39"/>
      <c r="S100" s="39"/>
    </row>
    <row r="101" spans="1:264" s="13" customFormat="1" ht="57.95" customHeight="1" thickBot="1" x14ac:dyDescent="0.3">
      <c r="A101" s="10"/>
      <c r="B101" s="10">
        <v>82</v>
      </c>
      <c r="C101" s="11" t="s">
        <v>190</v>
      </c>
      <c r="D101" s="11">
        <v>2026</v>
      </c>
      <c r="E101" s="11">
        <v>2030</v>
      </c>
      <c r="F101" s="46">
        <v>3700000</v>
      </c>
      <c r="G101" s="46">
        <v>2590000</v>
      </c>
      <c r="H101" s="46">
        <v>1110000</v>
      </c>
      <c r="I101" s="7">
        <v>0.3</v>
      </c>
      <c r="J101" s="46"/>
      <c r="K101" s="46"/>
      <c r="L101" s="46"/>
      <c r="M101" s="46">
        <v>110000</v>
      </c>
      <c r="N101" s="11" t="s">
        <v>189</v>
      </c>
      <c r="O101" s="11"/>
      <c r="P101" s="5" t="s">
        <v>214</v>
      </c>
      <c r="Q101" s="39"/>
      <c r="R101" s="39"/>
      <c r="S101" s="39"/>
    </row>
    <row r="102" spans="1:264" s="33" customFormat="1" ht="26.1" customHeight="1" thickBot="1" x14ac:dyDescent="0.3">
      <c r="A102" s="10"/>
      <c r="B102" s="10">
        <v>83</v>
      </c>
      <c r="C102" s="4" t="s">
        <v>155</v>
      </c>
      <c r="D102" s="52">
        <v>2023</v>
      </c>
      <c r="E102" s="17">
        <v>2026</v>
      </c>
      <c r="F102" s="46">
        <f>SUM(G102:H102)</f>
        <v>630000</v>
      </c>
      <c r="G102" s="46"/>
      <c r="H102" s="46">
        <f>SUM(J102:M102)</f>
        <v>630000</v>
      </c>
      <c r="I102" s="7">
        <f t="shared" si="35"/>
        <v>1</v>
      </c>
      <c r="J102" s="46"/>
      <c r="K102" s="46">
        <v>30000</v>
      </c>
      <c r="L102" s="46">
        <v>500000</v>
      </c>
      <c r="M102" s="46">
        <v>100000</v>
      </c>
      <c r="N102" s="11" t="s">
        <v>11</v>
      </c>
      <c r="O102" s="11" t="s">
        <v>12</v>
      </c>
      <c r="P102" s="57" t="s">
        <v>156</v>
      </c>
      <c r="Q102" s="44"/>
      <c r="R102" s="44"/>
      <c r="S102" s="44"/>
    </row>
    <row r="103" spans="1:264" s="50" customFormat="1" ht="30.95" customHeight="1" thickBot="1" x14ac:dyDescent="0.3">
      <c r="A103" s="14"/>
      <c r="B103" s="10">
        <v>84</v>
      </c>
      <c r="C103" s="4" t="s">
        <v>180</v>
      </c>
      <c r="D103" s="52">
        <v>2023</v>
      </c>
      <c r="E103" s="52">
        <v>2026</v>
      </c>
      <c r="F103" s="46">
        <f>SUM(G103:H103)</f>
        <v>360000</v>
      </c>
      <c r="G103" s="46"/>
      <c r="H103" s="46">
        <f>SUM(J103:M103)</f>
        <v>360000</v>
      </c>
      <c r="I103" s="15">
        <f t="shared" si="35"/>
        <v>1</v>
      </c>
      <c r="J103" s="46">
        <v>60000</v>
      </c>
      <c r="K103" s="46">
        <v>100000</v>
      </c>
      <c r="L103" s="46">
        <v>100000</v>
      </c>
      <c r="M103" s="46">
        <v>100000</v>
      </c>
      <c r="N103" s="4" t="s">
        <v>11</v>
      </c>
      <c r="O103" s="4" t="s">
        <v>22</v>
      </c>
      <c r="P103" s="5" t="s">
        <v>185</v>
      </c>
      <c r="Q103" s="49"/>
      <c r="R103" s="49"/>
      <c r="S103" s="49"/>
    </row>
    <row r="104" spans="1:264" s="13" customFormat="1" ht="43.5" customHeight="1" thickBot="1" x14ac:dyDescent="0.3">
      <c r="A104" s="10"/>
      <c r="B104" s="10">
        <v>85</v>
      </c>
      <c r="C104" s="11" t="s">
        <v>152</v>
      </c>
      <c r="D104" s="11">
        <v>2023</v>
      </c>
      <c r="E104" s="11">
        <v>2027</v>
      </c>
      <c r="F104" s="46">
        <f t="shared" ref="F104" si="37">SUM(G104:H104)</f>
        <v>3000000</v>
      </c>
      <c r="G104" s="46">
        <v>2550000</v>
      </c>
      <c r="H104" s="46">
        <f>SUM(J104:M104)</f>
        <v>450000</v>
      </c>
      <c r="I104" s="15">
        <f t="shared" si="35"/>
        <v>0.15</v>
      </c>
      <c r="J104" s="46">
        <v>30000</v>
      </c>
      <c r="K104" s="46">
        <v>20000</v>
      </c>
      <c r="L104" s="46">
        <v>200000</v>
      </c>
      <c r="M104" s="46">
        <v>200000</v>
      </c>
      <c r="N104" s="11" t="s">
        <v>14</v>
      </c>
      <c r="O104" s="11" t="s">
        <v>34</v>
      </c>
      <c r="P104" s="5" t="s">
        <v>234</v>
      </c>
      <c r="Q104" s="40"/>
      <c r="R104" s="39"/>
      <c r="S104" s="39"/>
    </row>
    <row r="105" spans="1:264" s="13" customFormat="1" ht="42" customHeight="1" thickBot="1" x14ac:dyDescent="0.3">
      <c r="A105" s="10"/>
      <c r="B105" s="10">
        <v>86</v>
      </c>
      <c r="C105" s="11" t="s">
        <v>128</v>
      </c>
      <c r="D105" s="11">
        <v>2023</v>
      </c>
      <c r="E105" s="11">
        <v>2026</v>
      </c>
      <c r="F105" s="46">
        <v>30000000</v>
      </c>
      <c r="G105" s="46">
        <v>30000000</v>
      </c>
      <c r="H105" s="46"/>
      <c r="I105" s="15">
        <f t="shared" si="35"/>
        <v>0</v>
      </c>
      <c r="J105" s="46"/>
      <c r="K105" s="46"/>
      <c r="L105" s="46"/>
      <c r="M105" s="46"/>
      <c r="N105" s="11" t="s">
        <v>78</v>
      </c>
      <c r="O105" s="11" t="s">
        <v>34</v>
      </c>
      <c r="P105" s="5" t="s">
        <v>215</v>
      </c>
      <c r="Q105" s="39"/>
      <c r="R105" s="39"/>
      <c r="S105" s="39"/>
    </row>
    <row r="106" spans="1:264" s="6" customFormat="1" ht="74.25" thickBot="1" x14ac:dyDescent="0.3">
      <c r="A106" s="10"/>
      <c r="B106" s="10">
        <v>87</v>
      </c>
      <c r="C106" s="11" t="s">
        <v>70</v>
      </c>
      <c r="D106" s="11">
        <v>2025</v>
      </c>
      <c r="E106" s="11">
        <v>2026</v>
      </c>
      <c r="F106" s="46">
        <f>SUM(G106:H106)</f>
        <v>3000000</v>
      </c>
      <c r="G106" s="46">
        <v>2100000</v>
      </c>
      <c r="H106" s="46">
        <f>SUM(J106:M106)</f>
        <v>900000</v>
      </c>
      <c r="I106" s="7">
        <f>(H106/F106)</f>
        <v>0.3</v>
      </c>
      <c r="J106" s="46"/>
      <c r="K106" s="46"/>
      <c r="L106" s="46">
        <v>200000</v>
      </c>
      <c r="M106" s="46">
        <v>700000</v>
      </c>
      <c r="N106" s="11" t="s">
        <v>11</v>
      </c>
      <c r="O106" s="11" t="s">
        <v>243</v>
      </c>
      <c r="P106" s="5" t="s">
        <v>260</v>
      </c>
      <c r="Q106" s="39"/>
      <c r="R106" s="39"/>
      <c r="S106" s="39"/>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G106" s="13"/>
      <c r="BH106" s="13"/>
      <c r="BI106" s="13"/>
      <c r="BJ106" s="13"/>
      <c r="BK106" s="13"/>
      <c r="BL106" s="13"/>
      <c r="BM106" s="13"/>
      <c r="BN106" s="13"/>
      <c r="BO106" s="13"/>
      <c r="BP106" s="13"/>
      <c r="BQ106" s="13"/>
      <c r="BR106" s="13"/>
      <c r="BS106" s="13"/>
      <c r="BT106" s="13"/>
      <c r="BU106" s="13"/>
      <c r="BV106" s="13"/>
      <c r="BW106" s="13"/>
      <c r="BX106" s="13"/>
      <c r="BY106" s="13"/>
      <c r="BZ106" s="13"/>
      <c r="CA106" s="13"/>
      <c r="CB106" s="13"/>
      <c r="CC106" s="13"/>
      <c r="CD106" s="13"/>
      <c r="CE106" s="13"/>
      <c r="CF106" s="13"/>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13"/>
      <c r="FT106" s="13"/>
      <c r="FU106" s="13"/>
      <c r="FV106" s="13"/>
      <c r="FW106" s="13"/>
      <c r="FX106" s="13"/>
      <c r="FY106" s="13"/>
      <c r="FZ106" s="13"/>
      <c r="GA106" s="13"/>
      <c r="GB106" s="13"/>
      <c r="GC106" s="13"/>
      <c r="GD106" s="13"/>
      <c r="GE106" s="13"/>
      <c r="GF106" s="13"/>
      <c r="GG106" s="13"/>
      <c r="GH106" s="13"/>
      <c r="GI106" s="13"/>
      <c r="GJ106" s="13"/>
      <c r="GK106" s="13"/>
      <c r="GL106" s="13"/>
      <c r="GM106" s="13"/>
      <c r="GN106" s="13"/>
      <c r="GO106" s="13"/>
      <c r="GP106" s="13"/>
      <c r="GQ106" s="13"/>
      <c r="GR106" s="13"/>
      <c r="GS106" s="13"/>
      <c r="GT106" s="13"/>
      <c r="GU106" s="13"/>
      <c r="GV106" s="13"/>
      <c r="GW106" s="13"/>
      <c r="GX106" s="13"/>
      <c r="GY106" s="13"/>
      <c r="GZ106" s="13"/>
      <c r="HA106" s="13"/>
      <c r="HB106" s="13"/>
      <c r="HC106" s="13"/>
      <c r="HD106" s="13"/>
      <c r="HE106" s="13"/>
      <c r="HF106" s="13"/>
      <c r="HG106" s="13"/>
      <c r="HH106" s="13"/>
      <c r="HI106" s="13"/>
      <c r="HJ106" s="13"/>
      <c r="HK106" s="13"/>
      <c r="HL106" s="13"/>
      <c r="HM106" s="13"/>
      <c r="HN106" s="13"/>
      <c r="HO106" s="13"/>
      <c r="HP106" s="13"/>
      <c r="HQ106" s="13"/>
      <c r="HR106" s="13"/>
      <c r="HS106" s="13"/>
      <c r="HT106" s="13"/>
      <c r="HU106" s="13"/>
      <c r="HV106" s="13"/>
      <c r="HW106" s="13"/>
      <c r="HX106" s="13"/>
      <c r="HY106" s="13"/>
      <c r="HZ106" s="13"/>
      <c r="IA106" s="13"/>
      <c r="IB106" s="13"/>
      <c r="IC106" s="13"/>
      <c r="ID106" s="13"/>
      <c r="IE106" s="13"/>
      <c r="IF106" s="13"/>
      <c r="IG106" s="13"/>
      <c r="IH106" s="13"/>
      <c r="II106" s="13"/>
      <c r="IJ106" s="13"/>
      <c r="IK106" s="13"/>
      <c r="IL106" s="13"/>
      <c r="IM106" s="13"/>
      <c r="IN106" s="13"/>
      <c r="IO106" s="13"/>
      <c r="IP106" s="13"/>
      <c r="IQ106" s="13"/>
      <c r="IR106" s="13"/>
      <c r="IS106" s="13"/>
      <c r="IT106" s="13"/>
      <c r="IU106" s="13"/>
      <c r="IV106" s="13"/>
      <c r="IW106" s="13"/>
      <c r="IX106" s="13"/>
      <c r="IY106" s="13"/>
      <c r="IZ106" s="13"/>
      <c r="JA106" s="13"/>
      <c r="JB106" s="13"/>
      <c r="JC106" s="13"/>
      <c r="JD106" s="13"/>
    </row>
    <row r="107" spans="1:264" s="6" customFormat="1" ht="75" customHeight="1" thickBot="1" x14ac:dyDescent="0.3">
      <c r="A107" s="10"/>
      <c r="B107" s="10">
        <v>88</v>
      </c>
      <c r="C107" s="4" t="s">
        <v>71</v>
      </c>
      <c r="D107" s="4">
        <v>2025</v>
      </c>
      <c r="E107" s="4">
        <v>2028</v>
      </c>
      <c r="F107" s="46">
        <f t="shared" ref="F107" si="38">SUM(G107:H107)</f>
        <v>1500000</v>
      </c>
      <c r="G107" s="46">
        <v>1050000</v>
      </c>
      <c r="H107" s="46">
        <v>450000</v>
      </c>
      <c r="I107" s="7">
        <f t="shared" ref="I107" si="39">(H107/F107)</f>
        <v>0.3</v>
      </c>
      <c r="J107" s="46"/>
      <c r="K107" s="46"/>
      <c r="L107" s="46">
        <v>50000</v>
      </c>
      <c r="M107" s="46">
        <v>100000</v>
      </c>
      <c r="N107" s="4" t="s">
        <v>14</v>
      </c>
      <c r="O107" s="11" t="s">
        <v>233</v>
      </c>
      <c r="P107" s="5" t="s">
        <v>181</v>
      </c>
      <c r="Q107" s="40"/>
      <c r="R107" s="39"/>
      <c r="S107" s="39"/>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G107" s="13"/>
      <c r="BH107" s="13"/>
      <c r="BI107" s="13"/>
      <c r="BJ107" s="13"/>
      <c r="BK107" s="13"/>
      <c r="BL107" s="13"/>
      <c r="BM107" s="13"/>
      <c r="BN107" s="13"/>
      <c r="BO107" s="13"/>
      <c r="BP107" s="13"/>
      <c r="BQ107" s="13"/>
      <c r="BR107" s="13"/>
      <c r="BS107" s="13"/>
      <c r="BT107" s="13"/>
      <c r="BU107" s="13"/>
      <c r="BV107" s="13"/>
      <c r="BW107" s="13"/>
      <c r="BX107" s="13"/>
      <c r="BY107" s="13"/>
      <c r="BZ107" s="13"/>
      <c r="CA107" s="13"/>
      <c r="CB107" s="13"/>
      <c r="CC107" s="13"/>
      <c r="CD107" s="13"/>
      <c r="CE107" s="13"/>
      <c r="CF107" s="13"/>
      <c r="CG107" s="13"/>
      <c r="CH107" s="13"/>
      <c r="CI107" s="13"/>
      <c r="CJ107" s="13"/>
      <c r="CK107" s="13"/>
      <c r="CL107" s="13"/>
      <c r="CM107" s="13"/>
      <c r="CN107" s="13"/>
      <c r="CO107" s="13"/>
      <c r="CP107" s="13"/>
      <c r="CQ107" s="13"/>
      <c r="CR107" s="13"/>
      <c r="CS107" s="13"/>
      <c r="CT107" s="13"/>
      <c r="CU107" s="13"/>
      <c r="CV107" s="13"/>
      <c r="CW107" s="13"/>
      <c r="CX107" s="13"/>
      <c r="CY107" s="13"/>
      <c r="CZ107" s="13"/>
      <c r="DA107" s="13"/>
      <c r="DB107" s="13"/>
      <c r="DC107" s="13"/>
      <c r="DD107" s="13"/>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K107" s="13"/>
      <c r="EL107" s="13"/>
      <c r="EM107" s="13"/>
      <c r="EN107" s="13"/>
      <c r="EO107" s="13"/>
      <c r="EP107" s="13"/>
      <c r="EQ107" s="13"/>
      <c r="ER107" s="13"/>
      <c r="ES107" s="13"/>
      <c r="ET107" s="13"/>
      <c r="EU107" s="13"/>
      <c r="EV107" s="13"/>
      <c r="EW107" s="13"/>
      <c r="EX107" s="13"/>
      <c r="EY107" s="13"/>
      <c r="EZ107" s="13"/>
      <c r="FA107" s="13"/>
      <c r="FB107" s="13"/>
      <c r="FC107" s="13"/>
      <c r="FD107" s="13"/>
      <c r="FE107" s="13"/>
      <c r="FF107" s="13"/>
      <c r="FG107" s="13"/>
      <c r="FH107" s="13"/>
      <c r="FI107" s="13"/>
      <c r="FJ107" s="13"/>
      <c r="FK107" s="13"/>
      <c r="FL107" s="13"/>
      <c r="FM107" s="13"/>
      <c r="FN107" s="13"/>
      <c r="FO107" s="13"/>
      <c r="FP107" s="13"/>
      <c r="FQ107" s="13"/>
      <c r="FR107" s="13"/>
      <c r="FS107" s="13"/>
      <c r="FT107" s="13"/>
      <c r="FU107" s="13"/>
      <c r="FV107" s="13"/>
      <c r="FW107" s="13"/>
      <c r="FX107" s="13"/>
      <c r="FY107" s="13"/>
      <c r="FZ107" s="13"/>
      <c r="GA107" s="13"/>
      <c r="GB107" s="13"/>
      <c r="GC107" s="13"/>
      <c r="GD107" s="13"/>
      <c r="GE107" s="13"/>
      <c r="GF107" s="13"/>
      <c r="GG107" s="13"/>
      <c r="GH107" s="13"/>
      <c r="GI107" s="13"/>
      <c r="GJ107" s="13"/>
      <c r="GK107" s="13"/>
      <c r="GL107" s="13"/>
      <c r="GM107" s="13"/>
      <c r="GN107" s="13"/>
      <c r="GO107" s="13"/>
      <c r="GP107" s="13"/>
      <c r="GQ107" s="13"/>
      <c r="GR107" s="13"/>
      <c r="GS107" s="13"/>
      <c r="GT107" s="13"/>
      <c r="GU107" s="13"/>
      <c r="GV107" s="13"/>
      <c r="GW107" s="13"/>
      <c r="GX107" s="13"/>
      <c r="GY107" s="13"/>
      <c r="GZ107" s="13"/>
      <c r="HA107" s="13"/>
      <c r="HB107" s="13"/>
      <c r="HC107" s="13"/>
      <c r="HD107" s="13"/>
      <c r="HE107" s="13"/>
      <c r="HF107" s="13"/>
      <c r="HG107" s="13"/>
      <c r="HH107" s="13"/>
      <c r="HI107" s="13"/>
      <c r="HJ107" s="13"/>
      <c r="HK107" s="13"/>
      <c r="HL107" s="13"/>
      <c r="HM107" s="13"/>
      <c r="HN107" s="13"/>
      <c r="HO107" s="13"/>
      <c r="HP107" s="13"/>
      <c r="HQ107" s="13"/>
      <c r="HR107" s="13"/>
      <c r="HS107" s="13"/>
      <c r="HT107" s="13"/>
      <c r="HU107" s="13"/>
      <c r="HV107" s="13"/>
      <c r="HW107" s="13"/>
      <c r="HX107" s="13"/>
      <c r="HY107" s="13"/>
      <c r="HZ107" s="13"/>
      <c r="IA107" s="13"/>
      <c r="IB107" s="13"/>
      <c r="IC107" s="13"/>
      <c r="ID107" s="13"/>
      <c r="IE107" s="13"/>
      <c r="IF107" s="13"/>
      <c r="IG107" s="13"/>
      <c r="IH107" s="13"/>
      <c r="II107" s="13"/>
      <c r="IJ107" s="13"/>
      <c r="IK107" s="13"/>
      <c r="IL107" s="13"/>
      <c r="IM107" s="13"/>
      <c r="IN107" s="13"/>
      <c r="IO107" s="13"/>
      <c r="IP107" s="13"/>
      <c r="IQ107" s="13"/>
      <c r="IR107" s="13"/>
      <c r="IS107" s="13"/>
      <c r="IT107" s="13"/>
      <c r="IU107" s="13"/>
      <c r="IV107" s="13"/>
      <c r="IW107" s="13"/>
      <c r="IX107" s="13"/>
      <c r="IY107" s="13"/>
      <c r="IZ107" s="13"/>
      <c r="JA107" s="13"/>
      <c r="JB107" s="13"/>
      <c r="JC107" s="13"/>
      <c r="JD107" s="13"/>
    </row>
    <row r="108" spans="1:264" s="13" customFormat="1" ht="31.5" customHeight="1" thickBot="1" x14ac:dyDescent="0.3">
      <c r="A108" s="10"/>
      <c r="B108" s="10">
        <v>89</v>
      </c>
      <c r="C108" s="4" t="s">
        <v>216</v>
      </c>
      <c r="D108" s="11">
        <v>2021</v>
      </c>
      <c r="E108" s="11">
        <v>2023</v>
      </c>
      <c r="F108" s="46">
        <v>4636237</v>
      </c>
      <c r="G108" s="46">
        <v>1500000</v>
      </c>
      <c r="H108" s="46">
        <v>3136237</v>
      </c>
      <c r="I108" s="15">
        <v>0.67646175120038088</v>
      </c>
      <c r="J108" s="46">
        <v>2799998</v>
      </c>
      <c r="K108" s="46"/>
      <c r="L108" s="46"/>
      <c r="M108" s="46"/>
      <c r="N108" s="11" t="s">
        <v>11</v>
      </c>
      <c r="O108" s="11" t="s">
        <v>12</v>
      </c>
      <c r="P108" s="5" t="s">
        <v>254</v>
      </c>
      <c r="Q108" s="39"/>
      <c r="R108" s="39"/>
      <c r="S108" s="39"/>
    </row>
    <row r="109" spans="1:264" s="13" customFormat="1" ht="74.25" thickBot="1" x14ac:dyDescent="0.3">
      <c r="A109" s="10"/>
      <c r="B109" s="10">
        <v>90</v>
      </c>
      <c r="C109" s="11" t="s">
        <v>23</v>
      </c>
      <c r="D109" s="4">
        <v>2025</v>
      </c>
      <c r="E109" s="11">
        <v>2027</v>
      </c>
      <c r="F109" s="46">
        <v>26652407</v>
      </c>
      <c r="G109" s="46"/>
      <c r="H109" s="46">
        <v>26652407</v>
      </c>
      <c r="I109" s="15">
        <v>1</v>
      </c>
      <c r="J109" s="46"/>
      <c r="K109" s="46"/>
      <c r="L109" s="46">
        <v>7995722</v>
      </c>
      <c r="M109" s="46">
        <v>10660963</v>
      </c>
      <c r="N109" s="11" t="s">
        <v>11</v>
      </c>
      <c r="O109" s="11" t="s">
        <v>235</v>
      </c>
      <c r="P109" s="5" t="s">
        <v>261</v>
      </c>
      <c r="Q109" s="40"/>
      <c r="R109" s="39"/>
      <c r="S109" s="39"/>
    </row>
    <row r="110" spans="1:264" ht="15" customHeight="1" thickBot="1" x14ac:dyDescent="0.3">
      <c r="A110" s="61" t="s">
        <v>91</v>
      </c>
      <c r="B110" s="61"/>
      <c r="C110" s="61"/>
      <c r="D110" s="61"/>
      <c r="E110" s="61"/>
      <c r="F110" s="61"/>
      <c r="G110" s="61"/>
      <c r="H110" s="61"/>
      <c r="I110" s="61"/>
      <c r="J110" s="61"/>
      <c r="K110" s="61"/>
      <c r="L110" s="61"/>
      <c r="M110" s="61"/>
      <c r="N110" s="61"/>
      <c r="O110" s="61"/>
      <c r="P110" s="61"/>
      <c r="Q110" s="39"/>
      <c r="R110" s="39"/>
      <c r="S110" s="39"/>
    </row>
    <row r="111" spans="1:264" ht="57" customHeight="1" thickBot="1" x14ac:dyDescent="0.3">
      <c r="A111" s="23"/>
      <c r="B111" s="10">
        <v>91</v>
      </c>
      <c r="C111" s="11" t="s">
        <v>105</v>
      </c>
      <c r="D111" s="11">
        <v>2023</v>
      </c>
      <c r="E111" s="11">
        <v>2026</v>
      </c>
      <c r="F111" s="46">
        <f>SUM(G111:H111)</f>
        <v>560000</v>
      </c>
      <c r="G111" s="46"/>
      <c r="H111" s="46">
        <f>SUM(J111:M111)</f>
        <v>560000</v>
      </c>
      <c r="I111" s="7">
        <f>(H111/F111)</f>
        <v>1</v>
      </c>
      <c r="J111" s="46">
        <v>159500</v>
      </c>
      <c r="K111" s="46">
        <v>120500</v>
      </c>
      <c r="L111" s="46">
        <v>159500</v>
      </c>
      <c r="M111" s="46">
        <v>120500</v>
      </c>
      <c r="N111" s="11" t="s">
        <v>35</v>
      </c>
      <c r="O111" s="37"/>
      <c r="P111" s="32" t="s">
        <v>130</v>
      </c>
      <c r="Q111" s="40"/>
      <c r="R111" s="39"/>
      <c r="S111" s="39"/>
    </row>
    <row r="112" spans="1:264" s="13" customFormat="1" ht="29.1" customHeight="1" thickBot="1" x14ac:dyDescent="0.3">
      <c r="A112" s="10"/>
      <c r="B112" s="10">
        <v>92</v>
      </c>
      <c r="C112" s="11" t="s">
        <v>103</v>
      </c>
      <c r="D112" s="11">
        <v>2023</v>
      </c>
      <c r="E112" s="11">
        <v>2026</v>
      </c>
      <c r="F112" s="46">
        <f t="shared" ref="F112" si="40">SUM(G112:H112)</f>
        <v>132000</v>
      </c>
      <c r="G112" s="46"/>
      <c r="H112" s="46">
        <f t="shared" ref="H112" si="41">SUM(J112:M112)</f>
        <v>132000</v>
      </c>
      <c r="I112" s="7">
        <f t="shared" ref="I112" si="42">(H112/F112)</f>
        <v>1</v>
      </c>
      <c r="J112" s="46">
        <v>33000</v>
      </c>
      <c r="K112" s="46">
        <v>33000</v>
      </c>
      <c r="L112" s="46">
        <v>33000</v>
      </c>
      <c r="M112" s="46">
        <v>33000</v>
      </c>
      <c r="N112" s="11" t="s">
        <v>35</v>
      </c>
      <c r="O112" s="11"/>
      <c r="P112" s="5" t="s">
        <v>167</v>
      </c>
      <c r="Q112" s="40"/>
      <c r="R112" s="39"/>
      <c r="S112" s="39"/>
    </row>
    <row r="113" spans="1:264" ht="15" customHeight="1" thickBot="1" x14ac:dyDescent="0.3">
      <c r="A113" s="61" t="s">
        <v>55</v>
      </c>
      <c r="B113" s="61"/>
      <c r="C113" s="61"/>
      <c r="D113" s="61"/>
      <c r="E113" s="61"/>
      <c r="F113" s="61"/>
      <c r="G113" s="61"/>
      <c r="H113" s="61"/>
      <c r="I113" s="61"/>
      <c r="J113" s="61"/>
      <c r="K113" s="61"/>
      <c r="L113" s="61"/>
      <c r="M113" s="61"/>
      <c r="N113" s="61"/>
      <c r="O113" s="61"/>
      <c r="P113" s="61"/>
      <c r="Q113" s="39"/>
      <c r="R113" s="39"/>
      <c r="S113" s="39"/>
    </row>
    <row r="114" spans="1:264" ht="15" customHeight="1" thickBot="1" x14ac:dyDescent="0.3">
      <c r="A114" s="61" t="s">
        <v>92</v>
      </c>
      <c r="B114" s="61"/>
      <c r="C114" s="61"/>
      <c r="D114" s="61"/>
      <c r="E114" s="61"/>
      <c r="F114" s="61"/>
      <c r="G114" s="61"/>
      <c r="H114" s="61"/>
      <c r="I114" s="61"/>
      <c r="J114" s="61"/>
      <c r="K114" s="61"/>
      <c r="L114" s="61"/>
      <c r="M114" s="61"/>
      <c r="N114" s="61"/>
      <c r="O114" s="61"/>
      <c r="P114" s="61"/>
      <c r="Q114" s="39"/>
      <c r="R114" s="39"/>
      <c r="S114" s="39"/>
    </row>
    <row r="115" spans="1:264" ht="38.1" customHeight="1" thickBot="1" x14ac:dyDescent="0.3">
      <c r="A115" s="23"/>
      <c r="B115" s="10">
        <v>93</v>
      </c>
      <c r="C115" s="11" t="s">
        <v>104</v>
      </c>
      <c r="D115" s="11">
        <v>2021</v>
      </c>
      <c r="E115" s="11">
        <v>2027</v>
      </c>
      <c r="F115" s="46">
        <v>122375</v>
      </c>
      <c r="G115" s="46"/>
      <c r="H115" s="46">
        <v>122375</v>
      </c>
      <c r="I115" s="15">
        <f t="shared" ref="I115" si="43">(H115/F115)</f>
        <v>1</v>
      </c>
      <c r="J115" s="46"/>
      <c r="K115" s="46"/>
      <c r="L115" s="46"/>
      <c r="M115" s="46"/>
      <c r="N115" s="11" t="s">
        <v>14</v>
      </c>
      <c r="O115" s="22"/>
      <c r="P115" s="14"/>
      <c r="Q115" s="40"/>
      <c r="R115" s="39"/>
      <c r="S115" s="39"/>
    </row>
    <row r="116" spans="1:264" s="13" customFormat="1" ht="32.1" customHeight="1" thickBot="1" x14ac:dyDescent="0.3">
      <c r="A116" s="10"/>
      <c r="B116" s="10">
        <v>94</v>
      </c>
      <c r="C116" s="4" t="s">
        <v>139</v>
      </c>
      <c r="D116" s="11">
        <v>2023</v>
      </c>
      <c r="E116" s="11">
        <v>2026</v>
      </c>
      <c r="F116" s="46">
        <f>SUM(G116:H116)</f>
        <v>36000</v>
      </c>
      <c r="G116" s="46"/>
      <c r="H116" s="46">
        <f>SUM(J116:M116)</f>
        <v>36000</v>
      </c>
      <c r="I116" s="7">
        <f>(H116/F116)</f>
        <v>1</v>
      </c>
      <c r="J116" s="46">
        <v>9000</v>
      </c>
      <c r="K116" s="46">
        <v>9000</v>
      </c>
      <c r="L116" s="46">
        <v>9000</v>
      </c>
      <c r="M116" s="46">
        <v>9000</v>
      </c>
      <c r="N116" s="11" t="s">
        <v>14</v>
      </c>
      <c r="O116" s="11"/>
      <c r="P116" s="5"/>
      <c r="Q116" s="40"/>
      <c r="R116" s="39"/>
      <c r="S116" s="39"/>
    </row>
    <row r="117" spans="1:264" s="6" customFormat="1" ht="35.1" customHeight="1" thickBot="1" x14ac:dyDescent="0.3">
      <c r="A117" s="23"/>
      <c r="B117" s="10">
        <v>95</v>
      </c>
      <c r="C117" s="11" t="s">
        <v>136</v>
      </c>
      <c r="D117" s="11">
        <v>2023</v>
      </c>
      <c r="E117" s="11">
        <v>2027</v>
      </c>
      <c r="F117" s="46">
        <f>SUM(G117:H117)</f>
        <v>115000</v>
      </c>
      <c r="G117" s="46"/>
      <c r="H117" s="46">
        <f>SUM(J117:M117)</f>
        <v>115000</v>
      </c>
      <c r="I117" s="7">
        <f>(H117/F117)</f>
        <v>1</v>
      </c>
      <c r="J117" s="46">
        <v>25000</v>
      </c>
      <c r="K117" s="46">
        <v>30000</v>
      </c>
      <c r="L117" s="46">
        <v>30000</v>
      </c>
      <c r="M117" s="46">
        <v>30000</v>
      </c>
      <c r="N117" s="11" t="s">
        <v>14</v>
      </c>
      <c r="O117" s="22"/>
      <c r="P117" s="5" t="s">
        <v>135</v>
      </c>
      <c r="Q117" s="40"/>
      <c r="R117" s="39"/>
      <c r="S117" s="39"/>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BQ117" s="13"/>
      <c r="BR117" s="13"/>
      <c r="BS117" s="13"/>
      <c r="BT117" s="13"/>
      <c r="BU117" s="13"/>
      <c r="BV117" s="13"/>
      <c r="BW117" s="13"/>
      <c r="BX117" s="13"/>
      <c r="BY117" s="13"/>
      <c r="BZ117" s="13"/>
      <c r="CA117" s="13"/>
      <c r="CB117" s="13"/>
      <c r="CC117" s="13"/>
      <c r="CD117" s="13"/>
      <c r="CE117" s="13"/>
      <c r="CF117" s="13"/>
      <c r="CG117" s="13"/>
      <c r="CH117" s="13"/>
      <c r="CI117" s="13"/>
      <c r="CJ117" s="13"/>
      <c r="CK117" s="13"/>
      <c r="CL117" s="13"/>
      <c r="CM117" s="13"/>
      <c r="CN117" s="13"/>
      <c r="CO117" s="13"/>
      <c r="CP117" s="13"/>
      <c r="CQ117" s="13"/>
      <c r="CR117" s="13"/>
      <c r="CS117" s="13"/>
      <c r="CT117" s="13"/>
      <c r="CU117" s="13"/>
      <c r="CV117" s="13"/>
      <c r="CW117" s="13"/>
      <c r="CX117" s="13"/>
      <c r="CY117" s="13"/>
      <c r="CZ117" s="13"/>
      <c r="DA117" s="13"/>
      <c r="DB117" s="13"/>
      <c r="DC117" s="13"/>
      <c r="DD117" s="13"/>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13"/>
      <c r="FT117" s="13"/>
      <c r="FU117" s="13"/>
      <c r="FV117" s="13"/>
      <c r="FW117" s="13"/>
      <c r="FX117" s="13"/>
      <c r="FY117" s="13"/>
      <c r="FZ117" s="13"/>
      <c r="GA117" s="13"/>
      <c r="GB117" s="13"/>
      <c r="GC117" s="13"/>
      <c r="GD117" s="13"/>
      <c r="GE117" s="13"/>
      <c r="GF117" s="13"/>
      <c r="GG117" s="13"/>
      <c r="GH117" s="13"/>
      <c r="GI117" s="13"/>
      <c r="GJ117" s="13"/>
      <c r="GK117" s="13"/>
      <c r="GL117" s="13"/>
      <c r="GM117" s="13"/>
      <c r="GN117" s="13"/>
      <c r="GO117" s="13"/>
      <c r="GP117" s="13"/>
      <c r="GQ117" s="13"/>
      <c r="GR117" s="13"/>
      <c r="GS117" s="13"/>
      <c r="GT117" s="13"/>
      <c r="GU117" s="13"/>
      <c r="GV117" s="13"/>
      <c r="GW117" s="13"/>
      <c r="GX117" s="13"/>
      <c r="GY117" s="13"/>
      <c r="GZ117" s="13"/>
      <c r="HA117" s="13"/>
      <c r="HB117" s="13"/>
      <c r="HC117" s="13"/>
      <c r="HD117" s="13"/>
      <c r="HE117" s="13"/>
      <c r="HF117" s="13"/>
      <c r="HG117" s="13"/>
      <c r="HH117" s="13"/>
      <c r="HI117" s="13"/>
      <c r="HJ117" s="13"/>
      <c r="HK117" s="13"/>
      <c r="HL117" s="13"/>
      <c r="HM117" s="13"/>
      <c r="HN117" s="13"/>
      <c r="HO117" s="13"/>
      <c r="HP117" s="13"/>
      <c r="HQ117" s="13"/>
      <c r="HR117" s="13"/>
      <c r="HS117" s="13"/>
      <c r="HT117" s="13"/>
      <c r="HU117" s="13"/>
      <c r="HV117" s="13"/>
      <c r="HW117" s="13"/>
      <c r="HX117" s="13"/>
      <c r="HY117" s="13"/>
      <c r="HZ117" s="13"/>
      <c r="IA117" s="13"/>
      <c r="IB117" s="13"/>
      <c r="IC117" s="13"/>
      <c r="ID117" s="13"/>
      <c r="IE117" s="13"/>
      <c r="IF117" s="13"/>
      <c r="IG117" s="13"/>
      <c r="IH117" s="13"/>
      <c r="II117" s="13"/>
      <c r="IJ117" s="13"/>
      <c r="IK117" s="13"/>
      <c r="IL117" s="13"/>
      <c r="IM117" s="13"/>
      <c r="IN117" s="13"/>
      <c r="IO117" s="13"/>
      <c r="IP117" s="13"/>
      <c r="IQ117" s="13"/>
      <c r="IR117" s="13"/>
      <c r="IS117" s="13"/>
      <c r="IT117" s="13"/>
      <c r="IU117" s="13"/>
      <c r="IV117" s="13"/>
      <c r="IW117" s="13"/>
      <c r="IX117" s="13"/>
      <c r="IY117" s="13"/>
      <c r="IZ117" s="13"/>
      <c r="JA117" s="13"/>
      <c r="JB117" s="13"/>
      <c r="JC117" s="13"/>
      <c r="JD117" s="13"/>
    </row>
    <row r="118" spans="1:264" s="6" customFormat="1" ht="48" customHeight="1" thickBot="1" x14ac:dyDescent="0.3">
      <c r="A118" s="23"/>
      <c r="B118" s="10">
        <v>96</v>
      </c>
      <c r="C118" s="11" t="s">
        <v>137</v>
      </c>
      <c r="D118" s="11">
        <v>2022</v>
      </c>
      <c r="E118" s="11">
        <v>2023</v>
      </c>
      <c r="F118" s="46">
        <f>SUM(G118:H118)</f>
        <v>265000</v>
      </c>
      <c r="G118" s="46">
        <v>185500</v>
      </c>
      <c r="H118" s="46">
        <v>79500</v>
      </c>
      <c r="I118" s="7">
        <f>(H118/F118)</f>
        <v>0.3</v>
      </c>
      <c r="J118" s="46">
        <v>48300</v>
      </c>
      <c r="K118" s="46"/>
      <c r="L118" s="46"/>
      <c r="M118" s="46"/>
      <c r="N118" s="11" t="s">
        <v>14</v>
      </c>
      <c r="O118" s="11" t="s">
        <v>189</v>
      </c>
      <c r="P118" s="5" t="s">
        <v>217</v>
      </c>
      <c r="Q118" s="40"/>
      <c r="R118" s="39"/>
      <c r="S118" s="39"/>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BQ118" s="13"/>
      <c r="BR118" s="13"/>
      <c r="BS118" s="13"/>
      <c r="BT118" s="13"/>
      <c r="BU118" s="13"/>
      <c r="BV118" s="13"/>
      <c r="BW118" s="13"/>
      <c r="BX118" s="13"/>
      <c r="BY118" s="13"/>
      <c r="BZ118" s="13"/>
      <c r="CA118" s="13"/>
      <c r="CB118" s="13"/>
      <c r="CC118" s="13"/>
      <c r="CD118" s="13"/>
      <c r="CE118" s="13"/>
      <c r="CF118" s="13"/>
      <c r="CG118" s="13"/>
      <c r="CH118" s="13"/>
      <c r="CI118" s="13"/>
      <c r="CJ118" s="13"/>
      <c r="CK118" s="13"/>
      <c r="CL118" s="13"/>
      <c r="CM118" s="13"/>
      <c r="CN118" s="13"/>
      <c r="CO118" s="13"/>
      <c r="CP118" s="13"/>
      <c r="CQ118" s="13"/>
      <c r="CR118" s="13"/>
      <c r="CS118" s="13"/>
      <c r="CT118" s="13"/>
      <c r="CU118" s="13"/>
      <c r="CV118" s="13"/>
      <c r="CW118" s="13"/>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13"/>
      <c r="FT118" s="13"/>
      <c r="FU118" s="13"/>
      <c r="FV118" s="13"/>
      <c r="FW118" s="13"/>
      <c r="FX118" s="13"/>
      <c r="FY118" s="13"/>
      <c r="FZ118" s="13"/>
      <c r="GA118" s="13"/>
      <c r="GB118" s="13"/>
      <c r="GC118" s="13"/>
      <c r="GD118" s="13"/>
      <c r="GE118" s="13"/>
      <c r="GF118" s="13"/>
      <c r="GG118" s="13"/>
      <c r="GH118" s="13"/>
      <c r="GI118" s="13"/>
      <c r="GJ118" s="13"/>
      <c r="GK118" s="13"/>
      <c r="GL118" s="13"/>
      <c r="GM118" s="13"/>
      <c r="GN118" s="13"/>
      <c r="GO118" s="13"/>
      <c r="GP118" s="13"/>
      <c r="GQ118" s="13"/>
      <c r="GR118" s="13"/>
      <c r="GS118" s="13"/>
      <c r="GT118" s="13"/>
      <c r="GU118" s="13"/>
      <c r="GV118" s="13"/>
      <c r="GW118" s="13"/>
      <c r="GX118" s="13"/>
      <c r="GY118" s="13"/>
      <c r="GZ118" s="13"/>
      <c r="HA118" s="13"/>
      <c r="HB118" s="13"/>
      <c r="HC118" s="13"/>
      <c r="HD118" s="13"/>
      <c r="HE118" s="13"/>
      <c r="HF118" s="13"/>
      <c r="HG118" s="13"/>
      <c r="HH118" s="13"/>
      <c r="HI118" s="13"/>
      <c r="HJ118" s="13"/>
      <c r="HK118" s="13"/>
      <c r="HL118" s="13"/>
      <c r="HM118" s="13"/>
      <c r="HN118" s="13"/>
      <c r="HO118" s="13"/>
      <c r="HP118" s="13"/>
      <c r="HQ118" s="13"/>
      <c r="HR118" s="13"/>
      <c r="HS118" s="13"/>
      <c r="HT118" s="13"/>
      <c r="HU118" s="13"/>
      <c r="HV118" s="13"/>
      <c r="HW118" s="13"/>
      <c r="HX118" s="13"/>
      <c r="HY118" s="13"/>
      <c r="HZ118" s="13"/>
      <c r="IA118" s="13"/>
      <c r="IB118" s="13"/>
      <c r="IC118" s="13"/>
      <c r="ID118" s="13"/>
      <c r="IE118" s="13"/>
      <c r="IF118" s="13"/>
      <c r="IG118" s="13"/>
      <c r="IH118" s="13"/>
      <c r="II118" s="13"/>
      <c r="IJ118" s="13"/>
      <c r="IK118" s="13"/>
      <c r="IL118" s="13"/>
      <c r="IM118" s="13"/>
      <c r="IN118" s="13"/>
      <c r="IO118" s="13"/>
      <c r="IP118" s="13"/>
      <c r="IQ118" s="13"/>
      <c r="IR118" s="13"/>
      <c r="IS118" s="13"/>
      <c r="IT118" s="13"/>
      <c r="IU118" s="13"/>
      <c r="IV118" s="13"/>
      <c r="IW118" s="13"/>
      <c r="IX118" s="13"/>
      <c r="IY118" s="13"/>
      <c r="IZ118" s="13"/>
      <c r="JA118" s="13"/>
      <c r="JB118" s="13"/>
      <c r="JC118" s="13"/>
      <c r="JD118" s="13"/>
    </row>
    <row r="119" spans="1:264" s="13" customFormat="1" ht="90.6" customHeight="1" thickBot="1" x14ac:dyDescent="0.3">
      <c r="A119" s="10"/>
      <c r="B119" s="10">
        <v>97</v>
      </c>
      <c r="C119" s="11" t="s">
        <v>131</v>
      </c>
      <c r="D119" s="11">
        <v>2023</v>
      </c>
      <c r="E119" s="11">
        <v>2035</v>
      </c>
      <c r="F119" s="46">
        <v>20000000</v>
      </c>
      <c r="G119" s="46">
        <v>14000000</v>
      </c>
      <c r="H119" s="46">
        <v>6000000</v>
      </c>
      <c r="I119" s="7">
        <f>(H119/F119)</f>
        <v>0.3</v>
      </c>
      <c r="J119" s="46"/>
      <c r="K119" s="46"/>
      <c r="L119" s="46"/>
      <c r="M119" s="46"/>
      <c r="N119" s="11" t="s">
        <v>35</v>
      </c>
      <c r="O119" s="11"/>
      <c r="P119" s="5" t="s">
        <v>218</v>
      </c>
      <c r="Q119" s="40"/>
      <c r="R119" s="39"/>
      <c r="S119" s="39"/>
    </row>
    <row r="120" spans="1:264" ht="15" customHeight="1" thickBot="1" x14ac:dyDescent="0.3">
      <c r="A120" s="62" t="s">
        <v>49</v>
      </c>
      <c r="B120" s="62"/>
      <c r="C120" s="62"/>
      <c r="D120" s="62"/>
      <c r="E120" s="62"/>
      <c r="F120" s="62"/>
      <c r="G120" s="62"/>
      <c r="H120" s="62"/>
      <c r="I120" s="62"/>
      <c r="J120" s="62"/>
      <c r="K120" s="62"/>
      <c r="L120" s="62"/>
      <c r="M120" s="62"/>
      <c r="N120" s="62"/>
      <c r="O120" s="62"/>
      <c r="P120" s="62"/>
      <c r="Q120" s="39"/>
      <c r="R120" s="39"/>
      <c r="S120" s="39"/>
    </row>
    <row r="121" spans="1:264" ht="15" customHeight="1" thickBot="1" x14ac:dyDescent="0.3">
      <c r="A121" s="60" t="s">
        <v>56</v>
      </c>
      <c r="B121" s="60"/>
      <c r="C121" s="60"/>
      <c r="D121" s="60"/>
      <c r="E121" s="60"/>
      <c r="F121" s="60"/>
      <c r="G121" s="60"/>
      <c r="H121" s="60"/>
      <c r="I121" s="60"/>
      <c r="J121" s="60"/>
      <c r="K121" s="60"/>
      <c r="L121" s="60"/>
      <c r="M121" s="60"/>
      <c r="N121" s="60"/>
      <c r="O121" s="60"/>
      <c r="P121" s="60"/>
      <c r="Q121" s="39"/>
      <c r="R121" s="39"/>
      <c r="S121" s="39"/>
    </row>
    <row r="122" spans="1:264" s="13" customFormat="1" ht="21.95" customHeight="1" thickBot="1" x14ac:dyDescent="0.3">
      <c r="A122" s="22"/>
      <c r="B122" s="29">
        <v>98</v>
      </c>
      <c r="C122" s="11" t="s">
        <v>220</v>
      </c>
      <c r="D122" s="11">
        <v>2022</v>
      </c>
      <c r="E122" s="11">
        <v>2023</v>
      </c>
      <c r="F122" s="46">
        <v>150000</v>
      </c>
      <c r="G122" s="11"/>
      <c r="H122" s="45">
        <f>SUM(J122:M122)</f>
        <v>150000</v>
      </c>
      <c r="I122" s="7">
        <f>(H122/F122)</f>
        <v>1</v>
      </c>
      <c r="J122" s="46">
        <v>150000</v>
      </c>
      <c r="K122" s="11"/>
      <c r="L122" s="11"/>
      <c r="M122" s="11"/>
      <c r="N122" s="11" t="s">
        <v>25</v>
      </c>
      <c r="O122" s="11"/>
      <c r="P122" s="22"/>
      <c r="Q122" s="39"/>
      <c r="R122" s="39"/>
      <c r="S122" s="39"/>
    </row>
    <row r="123" spans="1:264" ht="15" customHeight="1" thickBot="1" x14ac:dyDescent="0.3">
      <c r="A123" s="60" t="s">
        <v>138</v>
      </c>
      <c r="B123" s="60"/>
      <c r="C123" s="60"/>
      <c r="D123" s="60"/>
      <c r="E123" s="60"/>
      <c r="F123" s="60"/>
      <c r="G123" s="60"/>
      <c r="H123" s="60"/>
      <c r="I123" s="60"/>
      <c r="J123" s="60"/>
      <c r="K123" s="60"/>
      <c r="L123" s="60"/>
      <c r="M123" s="60"/>
      <c r="N123" s="60"/>
      <c r="O123" s="60"/>
      <c r="P123" s="60"/>
      <c r="Q123" s="40"/>
      <c r="R123" s="39"/>
      <c r="S123" s="39"/>
    </row>
    <row r="124" spans="1:264" s="1" customFormat="1" ht="57.6" customHeight="1" thickBot="1" x14ac:dyDescent="0.3">
      <c r="A124" s="14"/>
      <c r="B124" s="58">
        <v>99</v>
      </c>
      <c r="C124" s="34" t="s">
        <v>96</v>
      </c>
      <c r="D124" s="34">
        <v>2023</v>
      </c>
      <c r="E124" s="34">
        <v>2026</v>
      </c>
      <c r="F124" s="46">
        <f>SUM(G124:H124)</f>
        <v>399300</v>
      </c>
      <c r="G124" s="46"/>
      <c r="H124" s="46">
        <f>SUM(J124:M124)</f>
        <v>399300</v>
      </c>
      <c r="I124" s="7">
        <f>(H124/F124)</f>
        <v>1</v>
      </c>
      <c r="J124" s="46">
        <v>162200</v>
      </c>
      <c r="K124" s="46">
        <v>85700</v>
      </c>
      <c r="L124" s="46">
        <v>75700</v>
      </c>
      <c r="M124" s="46">
        <v>75700</v>
      </c>
      <c r="N124" s="11" t="s">
        <v>25</v>
      </c>
      <c r="O124" s="34" t="s">
        <v>95</v>
      </c>
      <c r="P124" s="26" t="s">
        <v>172</v>
      </c>
      <c r="Q124" s="40"/>
      <c r="R124" s="40"/>
      <c r="S124" s="40"/>
      <c r="T124" s="24"/>
      <c r="U124" s="24"/>
      <c r="V124" s="24"/>
      <c r="W124" s="24"/>
      <c r="X124" s="24"/>
      <c r="Y124" s="24"/>
      <c r="Z124" s="24"/>
      <c r="AA124" s="24"/>
      <c r="AB124" s="24"/>
      <c r="AC124" s="24"/>
      <c r="AD124" s="24"/>
      <c r="AE124" s="24"/>
      <c r="AF124" s="24"/>
      <c r="AG124" s="24"/>
      <c r="AH124" s="24"/>
      <c r="AI124" s="24"/>
      <c r="AJ124" s="24"/>
      <c r="AK124" s="24"/>
      <c r="AL124" s="24"/>
      <c r="AM124" s="24"/>
      <c r="AN124" s="24"/>
      <c r="AO124" s="24"/>
      <c r="AP124" s="24"/>
      <c r="AQ124" s="24"/>
      <c r="AR124" s="24"/>
      <c r="AS124" s="24"/>
      <c r="AT124" s="24"/>
      <c r="AU124" s="24"/>
      <c r="AV124" s="24"/>
      <c r="AW124" s="24"/>
      <c r="AX124" s="24"/>
      <c r="AY124" s="24"/>
      <c r="AZ124" s="24"/>
      <c r="BA124" s="24"/>
      <c r="BB124" s="24"/>
      <c r="BC124" s="24"/>
      <c r="BD124" s="24"/>
      <c r="BE124" s="24"/>
      <c r="BF124" s="24"/>
      <c r="BG124" s="24"/>
      <c r="BH124" s="24"/>
      <c r="BI124" s="24"/>
      <c r="BJ124" s="24"/>
      <c r="BK124" s="24"/>
      <c r="BL124" s="24"/>
      <c r="BM124" s="24"/>
      <c r="BN124" s="24"/>
      <c r="BO124" s="24"/>
      <c r="BP124" s="24"/>
      <c r="BQ124" s="24"/>
      <c r="BR124" s="24"/>
      <c r="BS124" s="24"/>
      <c r="BT124" s="24"/>
      <c r="BU124" s="24"/>
      <c r="BV124" s="24"/>
      <c r="BW124" s="24"/>
      <c r="BX124" s="24"/>
      <c r="BY124" s="24"/>
      <c r="BZ124" s="24"/>
      <c r="CA124" s="24"/>
      <c r="CB124" s="24"/>
      <c r="CC124" s="24"/>
      <c r="CD124" s="24"/>
      <c r="CE124" s="24"/>
      <c r="CF124" s="24"/>
      <c r="CG124" s="24"/>
      <c r="CH124" s="24"/>
      <c r="CI124" s="24"/>
      <c r="CJ124" s="24"/>
      <c r="CK124" s="24"/>
      <c r="CL124" s="24"/>
      <c r="CM124" s="24"/>
      <c r="CN124" s="24"/>
      <c r="CO124" s="24"/>
      <c r="CP124" s="24"/>
      <c r="CQ124" s="24"/>
      <c r="CR124" s="24"/>
      <c r="CS124" s="24"/>
      <c r="CT124" s="24"/>
      <c r="CU124" s="24"/>
      <c r="CV124" s="24"/>
      <c r="CW124" s="24"/>
      <c r="CX124" s="24"/>
      <c r="CY124" s="24"/>
      <c r="CZ124" s="24"/>
      <c r="DA124" s="24"/>
      <c r="DB124" s="24"/>
      <c r="DC124" s="24"/>
      <c r="DD124" s="24"/>
      <c r="DE124" s="24"/>
      <c r="DF124" s="24"/>
      <c r="DG124" s="24"/>
      <c r="DH124" s="24"/>
      <c r="DI124" s="24"/>
      <c r="DJ124" s="24"/>
      <c r="DK124" s="24"/>
      <c r="DL124" s="24"/>
      <c r="DM124" s="24"/>
      <c r="DN124" s="24"/>
      <c r="DO124" s="24"/>
      <c r="DP124" s="24"/>
      <c r="DQ124" s="24"/>
      <c r="DR124" s="24"/>
      <c r="DS124" s="24"/>
      <c r="DT124" s="24"/>
      <c r="DU124" s="24"/>
      <c r="DV124" s="24"/>
      <c r="DW124" s="24"/>
      <c r="DX124" s="24"/>
      <c r="DY124" s="24"/>
      <c r="DZ124" s="24"/>
      <c r="EA124" s="24"/>
      <c r="EB124" s="24"/>
      <c r="EC124" s="24"/>
      <c r="ED124" s="24"/>
      <c r="EE124" s="24"/>
      <c r="EF124" s="24"/>
      <c r="EG124" s="24"/>
      <c r="EH124" s="24"/>
      <c r="EI124" s="24"/>
      <c r="EJ124" s="24"/>
      <c r="EK124" s="24"/>
      <c r="EL124" s="24"/>
      <c r="EM124" s="24"/>
      <c r="EN124" s="24"/>
      <c r="EO124" s="24"/>
      <c r="EP124" s="24"/>
      <c r="EQ124" s="24"/>
      <c r="ER124" s="24"/>
      <c r="ES124" s="24"/>
      <c r="ET124" s="24"/>
      <c r="EU124" s="24"/>
      <c r="EV124" s="24"/>
      <c r="EW124" s="24"/>
      <c r="EX124" s="24"/>
      <c r="EY124" s="24"/>
      <c r="EZ124" s="24"/>
      <c r="FA124" s="24"/>
      <c r="FB124" s="24"/>
      <c r="FC124" s="24"/>
      <c r="FD124" s="24"/>
      <c r="FE124" s="24"/>
      <c r="FF124" s="24"/>
      <c r="FG124" s="24"/>
      <c r="FH124" s="24"/>
      <c r="FI124" s="24"/>
      <c r="FJ124" s="24"/>
      <c r="FK124" s="24"/>
      <c r="FL124" s="24"/>
      <c r="FM124" s="24"/>
      <c r="FN124" s="24"/>
      <c r="FO124" s="24"/>
      <c r="FP124" s="24"/>
      <c r="FQ124" s="24"/>
      <c r="FR124" s="24"/>
      <c r="FS124" s="24"/>
      <c r="FT124" s="24"/>
      <c r="FU124" s="24"/>
      <c r="FV124" s="24"/>
      <c r="FW124" s="24"/>
      <c r="FX124" s="24"/>
      <c r="FY124" s="24"/>
      <c r="FZ124" s="24"/>
      <c r="GA124" s="24"/>
      <c r="GB124" s="24"/>
      <c r="GC124" s="24"/>
      <c r="GD124" s="24"/>
      <c r="GE124" s="24"/>
      <c r="GF124" s="24"/>
      <c r="GG124" s="24"/>
      <c r="GH124" s="24"/>
      <c r="GI124" s="24"/>
      <c r="GJ124" s="24"/>
      <c r="GK124" s="24"/>
      <c r="GL124" s="24"/>
      <c r="GM124" s="24"/>
      <c r="GN124" s="24"/>
      <c r="GO124" s="24"/>
      <c r="GP124" s="24"/>
      <c r="GQ124" s="24"/>
      <c r="GR124" s="24"/>
      <c r="GS124" s="24"/>
      <c r="GT124" s="24"/>
      <c r="GU124" s="24"/>
      <c r="GV124" s="24"/>
      <c r="GW124" s="24"/>
      <c r="GX124" s="24"/>
      <c r="GY124" s="24"/>
      <c r="GZ124" s="24"/>
      <c r="HA124" s="24"/>
      <c r="HB124" s="24"/>
      <c r="HC124" s="24"/>
      <c r="HD124" s="24"/>
      <c r="HE124" s="24"/>
      <c r="HF124" s="24"/>
      <c r="HG124" s="24"/>
      <c r="HH124" s="24"/>
      <c r="HI124" s="24"/>
      <c r="HJ124" s="24"/>
      <c r="HK124" s="24"/>
      <c r="HL124" s="24"/>
      <c r="HM124" s="24"/>
      <c r="HN124" s="24"/>
      <c r="HO124" s="24"/>
      <c r="HP124" s="24"/>
      <c r="HQ124" s="24"/>
      <c r="HR124" s="24"/>
      <c r="HS124" s="24"/>
      <c r="HT124" s="24"/>
      <c r="HU124" s="24"/>
      <c r="HV124" s="24"/>
      <c r="HW124" s="24"/>
      <c r="HX124" s="24"/>
      <c r="HY124" s="24"/>
      <c r="HZ124" s="24"/>
      <c r="IA124" s="24"/>
      <c r="IB124" s="24"/>
      <c r="IC124" s="24"/>
      <c r="ID124" s="24"/>
      <c r="IE124" s="24"/>
      <c r="IF124" s="24"/>
      <c r="IG124" s="24"/>
      <c r="IH124" s="24"/>
      <c r="II124" s="24"/>
      <c r="IJ124" s="24"/>
      <c r="IK124" s="24"/>
      <c r="IL124" s="24"/>
      <c r="IM124" s="24"/>
      <c r="IN124" s="24"/>
      <c r="IO124" s="24"/>
      <c r="IP124" s="24"/>
      <c r="IQ124" s="24"/>
      <c r="IR124" s="24"/>
      <c r="IS124" s="24"/>
      <c r="IT124" s="24"/>
      <c r="IU124" s="24"/>
      <c r="IV124" s="24"/>
      <c r="IW124" s="24"/>
      <c r="IX124" s="24"/>
      <c r="IY124" s="24"/>
      <c r="IZ124" s="24"/>
      <c r="JA124" s="24"/>
      <c r="JB124" s="24"/>
      <c r="JC124" s="24"/>
      <c r="JD124" s="24"/>
    </row>
    <row r="125" spans="1:264" ht="15" customHeight="1" thickBot="1" x14ac:dyDescent="0.3">
      <c r="A125" s="60" t="s">
        <v>57</v>
      </c>
      <c r="B125" s="60"/>
      <c r="C125" s="60"/>
      <c r="D125" s="60"/>
      <c r="E125" s="60"/>
      <c r="F125" s="60"/>
      <c r="G125" s="60"/>
      <c r="H125" s="60"/>
      <c r="I125" s="60"/>
      <c r="J125" s="60"/>
      <c r="K125" s="60"/>
      <c r="L125" s="60"/>
      <c r="M125" s="60"/>
      <c r="N125" s="60"/>
      <c r="O125" s="60"/>
      <c r="P125" s="60"/>
      <c r="Q125" s="39"/>
      <c r="R125" s="39"/>
      <c r="S125" s="39"/>
    </row>
    <row r="126" spans="1:264" ht="15" customHeight="1" thickBot="1" x14ac:dyDescent="0.3">
      <c r="A126" s="60" t="s">
        <v>97</v>
      </c>
      <c r="B126" s="60"/>
      <c r="C126" s="60"/>
      <c r="D126" s="60"/>
      <c r="E126" s="60"/>
      <c r="F126" s="60"/>
      <c r="G126" s="60"/>
      <c r="H126" s="60"/>
      <c r="I126" s="60"/>
      <c r="J126" s="60"/>
      <c r="K126" s="60"/>
      <c r="L126" s="60"/>
      <c r="M126" s="60"/>
      <c r="N126" s="60"/>
      <c r="O126" s="60"/>
      <c r="P126" s="60"/>
      <c r="Q126" s="39"/>
      <c r="R126" s="39"/>
      <c r="S126" s="39"/>
    </row>
    <row r="127" spans="1:264" s="13" customFormat="1" ht="45" customHeight="1" thickBot="1" x14ac:dyDescent="0.3">
      <c r="A127" s="10"/>
      <c r="B127" s="10">
        <v>100</v>
      </c>
      <c r="C127" s="11" t="s">
        <v>36</v>
      </c>
      <c r="D127" s="4">
        <v>2023</v>
      </c>
      <c r="E127" s="11">
        <v>2026</v>
      </c>
      <c r="F127" s="46">
        <f>SUM(G127:H127)</f>
        <v>2000000</v>
      </c>
      <c r="G127" s="46"/>
      <c r="H127" s="46">
        <v>2000000</v>
      </c>
      <c r="I127" s="7">
        <f>(H127/F127)</f>
        <v>1</v>
      </c>
      <c r="J127" s="46">
        <v>300000</v>
      </c>
      <c r="K127" s="46">
        <v>300000</v>
      </c>
      <c r="L127" s="46">
        <v>300000</v>
      </c>
      <c r="M127" s="46">
        <v>300000</v>
      </c>
      <c r="N127" s="11" t="s">
        <v>11</v>
      </c>
      <c r="O127" s="11"/>
      <c r="P127" s="5" t="s">
        <v>219</v>
      </c>
      <c r="Q127" s="39"/>
      <c r="R127" s="39"/>
      <c r="S127" s="39"/>
    </row>
    <row r="128" spans="1:264" ht="21.75" thickBot="1" x14ac:dyDescent="0.3">
      <c r="A128" s="20"/>
      <c r="B128" s="10">
        <v>101</v>
      </c>
      <c r="C128" s="11" t="s">
        <v>221</v>
      </c>
      <c r="D128" s="11">
        <v>2022</v>
      </c>
      <c r="E128" s="11">
        <v>2023</v>
      </c>
      <c r="F128" s="46">
        <v>30000</v>
      </c>
      <c r="G128" s="53"/>
      <c r="H128" s="46">
        <v>30000</v>
      </c>
      <c r="I128" s="7">
        <f>(H128/F128)</f>
        <v>1</v>
      </c>
      <c r="J128" s="46">
        <v>15000</v>
      </c>
      <c r="K128" s="53"/>
      <c r="L128" s="53"/>
      <c r="M128" s="53"/>
      <c r="N128" s="11" t="s">
        <v>25</v>
      </c>
      <c r="O128" s="53"/>
      <c r="P128" s="54"/>
      <c r="Q128" s="39"/>
      <c r="R128" s="39"/>
      <c r="S128" s="39"/>
    </row>
    <row r="129" spans="17:19" x14ac:dyDescent="0.25">
      <c r="Q129" s="39"/>
      <c r="R129" s="39"/>
      <c r="S129" s="39"/>
    </row>
    <row r="130" spans="17:19" x14ac:dyDescent="0.25">
      <c r="Q130" s="39"/>
      <c r="R130" s="39"/>
      <c r="S130" s="39"/>
    </row>
    <row r="131" spans="17:19" x14ac:dyDescent="0.25">
      <c r="Q131" s="39"/>
      <c r="R131" s="39"/>
      <c r="S131" s="39"/>
    </row>
    <row r="132" spans="17:19" x14ac:dyDescent="0.25">
      <c r="Q132" s="39"/>
      <c r="R132" s="39"/>
      <c r="S132" s="39"/>
    </row>
    <row r="133" spans="17:19" x14ac:dyDescent="0.25">
      <c r="Q133" s="39"/>
      <c r="R133" s="39"/>
      <c r="S133" s="39"/>
    </row>
    <row r="134" spans="17:19" x14ac:dyDescent="0.25">
      <c r="Q134" s="39"/>
      <c r="R134" s="39"/>
      <c r="S134" s="39"/>
    </row>
    <row r="135" spans="17:19" x14ac:dyDescent="0.25">
      <c r="Q135" s="39"/>
      <c r="R135" s="39"/>
      <c r="S135" s="39"/>
    </row>
    <row r="136" spans="17:19" x14ac:dyDescent="0.25">
      <c r="Q136" s="39"/>
      <c r="R136" s="39"/>
      <c r="S136" s="39"/>
    </row>
    <row r="137" spans="17:19" x14ac:dyDescent="0.25">
      <c r="Q137" s="39"/>
      <c r="R137" s="39"/>
      <c r="S137" s="39"/>
    </row>
    <row r="138" spans="17:19" x14ac:dyDescent="0.25">
      <c r="Q138" s="39"/>
      <c r="R138" s="39"/>
      <c r="S138" s="39"/>
    </row>
    <row r="139" spans="17:19" x14ac:dyDescent="0.25">
      <c r="Q139" s="39"/>
      <c r="R139" s="39"/>
      <c r="S139" s="39"/>
    </row>
    <row r="140" spans="17:19" x14ac:dyDescent="0.25">
      <c r="Q140" s="39"/>
      <c r="R140" s="39"/>
      <c r="S140" s="39"/>
    </row>
    <row r="141" spans="17:19" x14ac:dyDescent="0.25">
      <c r="Q141" s="39"/>
      <c r="R141" s="39"/>
      <c r="S141" s="39"/>
    </row>
    <row r="142" spans="17:19" x14ac:dyDescent="0.25">
      <c r="Q142" s="39"/>
      <c r="R142" s="39"/>
      <c r="S142" s="39"/>
    </row>
    <row r="143" spans="17:19" x14ac:dyDescent="0.25">
      <c r="Q143" s="39"/>
      <c r="R143" s="39"/>
      <c r="S143" s="39"/>
    </row>
    <row r="144" spans="17:19" x14ac:dyDescent="0.25">
      <c r="Q144" s="39"/>
      <c r="R144" s="39"/>
      <c r="S144" s="39"/>
    </row>
    <row r="145" spans="17:19" x14ac:dyDescent="0.25">
      <c r="Q145" s="39"/>
      <c r="R145" s="39"/>
      <c r="S145" s="39"/>
    </row>
    <row r="146" spans="17:19" x14ac:dyDescent="0.25">
      <c r="Q146" s="39"/>
      <c r="R146" s="39"/>
      <c r="S146" s="39"/>
    </row>
    <row r="147" spans="17:19" x14ac:dyDescent="0.25">
      <c r="Q147" s="39"/>
      <c r="R147" s="39"/>
      <c r="S147" s="39"/>
    </row>
    <row r="148" spans="17:19" x14ac:dyDescent="0.25">
      <c r="Q148" s="39"/>
      <c r="R148" s="39"/>
      <c r="S148" s="39"/>
    </row>
    <row r="149" spans="17:19" x14ac:dyDescent="0.25">
      <c r="Q149" s="39"/>
      <c r="R149" s="39"/>
      <c r="S149" s="39"/>
    </row>
    <row r="150" spans="17:19" x14ac:dyDescent="0.25">
      <c r="Q150" s="39"/>
      <c r="R150" s="39"/>
      <c r="S150" s="39"/>
    </row>
    <row r="151" spans="17:19" x14ac:dyDescent="0.25">
      <c r="Q151" s="39"/>
      <c r="R151" s="39"/>
      <c r="S151" s="39"/>
    </row>
    <row r="152" spans="17:19" x14ac:dyDescent="0.25">
      <c r="Q152" s="39"/>
      <c r="R152" s="39"/>
      <c r="S152" s="39"/>
    </row>
    <row r="153" spans="17:19" x14ac:dyDescent="0.25">
      <c r="Q153" s="39"/>
      <c r="R153" s="39"/>
      <c r="S153" s="39"/>
    </row>
    <row r="154" spans="17:19" x14ac:dyDescent="0.25">
      <c r="Q154" s="39"/>
      <c r="R154" s="39"/>
      <c r="S154" s="39"/>
    </row>
    <row r="155" spans="17:19" x14ac:dyDescent="0.25">
      <c r="Q155" s="39"/>
      <c r="R155" s="39"/>
      <c r="S155" s="39"/>
    </row>
    <row r="156" spans="17:19" x14ac:dyDescent="0.25">
      <c r="Q156" s="39"/>
      <c r="R156" s="39"/>
      <c r="S156" s="39"/>
    </row>
    <row r="157" spans="17:19" x14ac:dyDescent="0.25">
      <c r="Q157" s="39"/>
      <c r="R157" s="39"/>
      <c r="S157" s="39"/>
    </row>
    <row r="158" spans="17:19" x14ac:dyDescent="0.25">
      <c r="Q158" s="39"/>
      <c r="R158" s="39"/>
      <c r="S158" s="39"/>
    </row>
    <row r="159" spans="17:19" x14ac:dyDescent="0.25">
      <c r="Q159" s="39"/>
      <c r="R159" s="39"/>
      <c r="S159" s="39"/>
    </row>
    <row r="160" spans="17:19" x14ac:dyDescent="0.25">
      <c r="Q160" s="39"/>
      <c r="R160" s="39"/>
      <c r="S160" s="39"/>
    </row>
    <row r="161" spans="17:19" x14ac:dyDescent="0.25">
      <c r="Q161" s="39"/>
      <c r="R161" s="39"/>
      <c r="S161" s="39"/>
    </row>
    <row r="162" spans="17:19" x14ac:dyDescent="0.25">
      <c r="Q162" s="39"/>
      <c r="R162" s="39"/>
      <c r="S162" s="39"/>
    </row>
    <row r="163" spans="17:19" x14ac:dyDescent="0.25">
      <c r="Q163" s="39"/>
      <c r="R163" s="39"/>
      <c r="S163" s="39"/>
    </row>
    <row r="164" spans="17:19" x14ac:dyDescent="0.25">
      <c r="Q164" s="39"/>
      <c r="R164" s="39"/>
      <c r="S164" s="39"/>
    </row>
    <row r="165" spans="17:19" x14ac:dyDescent="0.25">
      <c r="Q165" s="39"/>
      <c r="R165" s="39"/>
      <c r="S165" s="39"/>
    </row>
    <row r="166" spans="17:19" x14ac:dyDescent="0.25">
      <c r="Q166" s="39"/>
      <c r="R166" s="39"/>
      <c r="S166" s="39"/>
    </row>
    <row r="167" spans="17:19" x14ac:dyDescent="0.25">
      <c r="Q167" s="39"/>
      <c r="R167" s="39"/>
      <c r="S167" s="39"/>
    </row>
    <row r="168" spans="17:19" x14ac:dyDescent="0.25">
      <c r="Q168" s="39"/>
      <c r="R168" s="39"/>
      <c r="S168" s="39"/>
    </row>
    <row r="169" spans="17:19" x14ac:dyDescent="0.25">
      <c r="Q169" s="39"/>
      <c r="R169" s="39"/>
      <c r="S169" s="39"/>
    </row>
    <row r="170" spans="17:19" x14ac:dyDescent="0.25">
      <c r="Q170" s="39"/>
      <c r="R170" s="39"/>
      <c r="S170" s="39"/>
    </row>
    <row r="171" spans="17:19" x14ac:dyDescent="0.25">
      <c r="Q171" s="39"/>
      <c r="R171" s="39"/>
      <c r="S171" s="39"/>
    </row>
    <row r="172" spans="17:19" x14ac:dyDescent="0.25">
      <c r="Q172" s="39"/>
      <c r="R172" s="39"/>
      <c r="S172" s="39"/>
    </row>
    <row r="173" spans="17:19" x14ac:dyDescent="0.25">
      <c r="Q173" s="39"/>
      <c r="R173" s="39"/>
      <c r="S173" s="39"/>
    </row>
    <row r="174" spans="17:19" x14ac:dyDescent="0.25">
      <c r="Q174" s="39"/>
      <c r="R174" s="39"/>
      <c r="S174" s="39"/>
    </row>
    <row r="175" spans="17:19" x14ac:dyDescent="0.25">
      <c r="Q175" s="39"/>
      <c r="R175" s="39"/>
      <c r="S175" s="39"/>
    </row>
    <row r="176" spans="17:19" x14ac:dyDescent="0.25">
      <c r="Q176" s="39"/>
      <c r="R176" s="39"/>
      <c r="S176" s="39"/>
    </row>
    <row r="177" spans="17:19" x14ac:dyDescent="0.25">
      <c r="Q177" s="39"/>
      <c r="R177" s="39"/>
      <c r="S177" s="39"/>
    </row>
    <row r="178" spans="17:19" x14ac:dyDescent="0.25">
      <c r="Q178" s="39"/>
      <c r="R178" s="39"/>
      <c r="S178" s="39"/>
    </row>
    <row r="179" spans="17:19" x14ac:dyDescent="0.25">
      <c r="Q179" s="39"/>
      <c r="R179" s="39"/>
      <c r="S179" s="39"/>
    </row>
    <row r="180" spans="17:19" x14ac:dyDescent="0.25">
      <c r="Q180" s="39"/>
      <c r="R180" s="39"/>
      <c r="S180" s="39"/>
    </row>
    <row r="181" spans="17:19" x14ac:dyDescent="0.25">
      <c r="Q181" s="39"/>
      <c r="R181" s="39"/>
      <c r="S181" s="39"/>
    </row>
    <row r="182" spans="17:19" x14ac:dyDescent="0.25">
      <c r="Q182" s="39"/>
      <c r="R182" s="39"/>
      <c r="S182" s="39"/>
    </row>
    <row r="183" spans="17:19" x14ac:dyDescent="0.25">
      <c r="Q183" s="39"/>
      <c r="R183" s="39"/>
      <c r="S183" s="39"/>
    </row>
    <row r="184" spans="17:19" x14ac:dyDescent="0.25">
      <c r="Q184" s="39"/>
      <c r="R184" s="39"/>
      <c r="S184" s="39"/>
    </row>
    <row r="185" spans="17:19" x14ac:dyDescent="0.25">
      <c r="Q185" s="39"/>
      <c r="R185" s="39"/>
      <c r="S185" s="39"/>
    </row>
    <row r="186" spans="17:19" x14ac:dyDescent="0.25">
      <c r="Q186" s="39"/>
      <c r="R186" s="39"/>
      <c r="S186" s="39"/>
    </row>
    <row r="187" spans="17:19" x14ac:dyDescent="0.25">
      <c r="Q187" s="39"/>
      <c r="R187" s="39"/>
      <c r="S187" s="39"/>
    </row>
    <row r="188" spans="17:19" x14ac:dyDescent="0.25">
      <c r="Q188" s="39"/>
      <c r="R188" s="39"/>
      <c r="S188" s="39"/>
    </row>
    <row r="189" spans="17:19" x14ac:dyDescent="0.25">
      <c r="Q189" s="39"/>
      <c r="R189" s="39"/>
      <c r="S189" s="39"/>
    </row>
    <row r="190" spans="17:19" x14ac:dyDescent="0.25">
      <c r="Q190" s="39"/>
      <c r="R190" s="39"/>
      <c r="S190" s="39"/>
    </row>
    <row r="191" spans="17:19" x14ac:dyDescent="0.25">
      <c r="Q191" s="39"/>
      <c r="R191" s="39"/>
      <c r="S191" s="39"/>
    </row>
    <row r="192" spans="17:19" x14ac:dyDescent="0.25">
      <c r="Q192" s="39"/>
      <c r="R192" s="39"/>
      <c r="S192" s="39"/>
    </row>
    <row r="193" spans="17:19" x14ac:dyDescent="0.25">
      <c r="Q193" s="39"/>
      <c r="R193" s="39"/>
      <c r="S193" s="39"/>
    </row>
    <row r="194" spans="17:19" x14ac:dyDescent="0.25">
      <c r="Q194" s="39"/>
      <c r="R194" s="39"/>
      <c r="S194" s="39"/>
    </row>
    <row r="195" spans="17:19" x14ac:dyDescent="0.25">
      <c r="Q195" s="39"/>
      <c r="R195" s="39"/>
      <c r="S195" s="39"/>
    </row>
    <row r="196" spans="17:19" x14ac:dyDescent="0.25">
      <c r="Q196" s="39"/>
      <c r="R196" s="39"/>
      <c r="S196" s="39"/>
    </row>
    <row r="197" spans="17:19" x14ac:dyDescent="0.25">
      <c r="Q197" s="39"/>
      <c r="R197" s="39"/>
      <c r="S197" s="39"/>
    </row>
    <row r="198" spans="17:19" x14ac:dyDescent="0.25">
      <c r="Q198" s="39"/>
      <c r="R198" s="39"/>
      <c r="S198" s="39"/>
    </row>
    <row r="199" spans="17:19" x14ac:dyDescent="0.25">
      <c r="Q199" s="39"/>
      <c r="R199" s="39"/>
      <c r="S199" s="39"/>
    </row>
    <row r="200" spans="17:19" x14ac:dyDescent="0.25">
      <c r="Q200" s="39"/>
      <c r="R200" s="39"/>
      <c r="S200" s="39"/>
    </row>
    <row r="201" spans="17:19" x14ac:dyDescent="0.25">
      <c r="Q201" s="39"/>
      <c r="R201" s="39"/>
      <c r="S201" s="39"/>
    </row>
    <row r="202" spans="17:19" x14ac:dyDescent="0.25">
      <c r="Q202" s="39"/>
      <c r="R202" s="39"/>
      <c r="S202" s="39"/>
    </row>
    <row r="203" spans="17:19" x14ac:dyDescent="0.25">
      <c r="Q203" s="39"/>
      <c r="R203" s="39"/>
      <c r="S203" s="39"/>
    </row>
    <row r="204" spans="17:19" x14ac:dyDescent="0.25">
      <c r="Q204" s="39"/>
      <c r="R204" s="39"/>
      <c r="S204" s="39"/>
    </row>
    <row r="205" spans="17:19" x14ac:dyDescent="0.25">
      <c r="Q205" s="39"/>
      <c r="R205" s="39"/>
      <c r="S205" s="39"/>
    </row>
    <row r="206" spans="17:19" x14ac:dyDescent="0.25">
      <c r="Q206" s="39"/>
      <c r="R206" s="39"/>
      <c r="S206" s="39"/>
    </row>
    <row r="207" spans="17:19" x14ac:dyDescent="0.25">
      <c r="Q207" s="39"/>
      <c r="R207" s="39"/>
      <c r="S207" s="39"/>
    </row>
    <row r="208" spans="17:19" x14ac:dyDescent="0.25">
      <c r="Q208" s="39"/>
      <c r="R208" s="39"/>
      <c r="S208" s="39"/>
    </row>
    <row r="209" spans="17:19" x14ac:dyDescent="0.25">
      <c r="Q209" s="39"/>
      <c r="R209" s="39"/>
      <c r="S209" s="39"/>
    </row>
    <row r="210" spans="17:19" x14ac:dyDescent="0.25">
      <c r="Q210" s="39"/>
      <c r="R210" s="39"/>
      <c r="S210" s="39"/>
    </row>
    <row r="211" spans="17:19" x14ac:dyDescent="0.25">
      <c r="Q211" s="39"/>
      <c r="R211" s="39"/>
      <c r="S211" s="39"/>
    </row>
    <row r="212" spans="17:19" x14ac:dyDescent="0.25">
      <c r="Q212" s="39"/>
      <c r="R212" s="39"/>
      <c r="S212" s="39"/>
    </row>
    <row r="213" spans="17:19" x14ac:dyDescent="0.25">
      <c r="Q213" s="39"/>
      <c r="R213" s="39"/>
      <c r="S213" s="39"/>
    </row>
    <row r="214" spans="17:19" x14ac:dyDescent="0.25">
      <c r="Q214" s="39"/>
      <c r="R214" s="39"/>
      <c r="S214" s="39"/>
    </row>
    <row r="215" spans="17:19" x14ac:dyDescent="0.25">
      <c r="Q215" s="39"/>
      <c r="R215" s="39"/>
      <c r="S215" s="39"/>
    </row>
    <row r="216" spans="17:19" x14ac:dyDescent="0.25">
      <c r="Q216" s="39"/>
      <c r="R216" s="39"/>
      <c r="S216" s="39"/>
    </row>
    <row r="217" spans="17:19" x14ac:dyDescent="0.25">
      <c r="Q217" s="39"/>
      <c r="R217" s="39"/>
      <c r="S217" s="39"/>
    </row>
    <row r="218" spans="17:19" x14ac:dyDescent="0.25">
      <c r="Q218" s="39"/>
      <c r="R218" s="39"/>
      <c r="S218" s="39"/>
    </row>
    <row r="219" spans="17:19" x14ac:dyDescent="0.25">
      <c r="Q219" s="39"/>
      <c r="R219" s="39"/>
      <c r="S219" s="39"/>
    </row>
    <row r="220" spans="17:19" x14ac:dyDescent="0.25">
      <c r="Q220" s="39"/>
      <c r="R220" s="39"/>
      <c r="S220" s="39"/>
    </row>
    <row r="221" spans="17:19" x14ac:dyDescent="0.25">
      <c r="Q221" s="39"/>
      <c r="R221" s="39"/>
      <c r="S221" s="39"/>
    </row>
    <row r="222" spans="17:19" x14ac:dyDescent="0.25">
      <c r="Q222" s="39"/>
      <c r="R222" s="39"/>
      <c r="S222" s="39"/>
    </row>
    <row r="223" spans="17:19" x14ac:dyDescent="0.25">
      <c r="Q223" s="39"/>
      <c r="R223" s="39"/>
      <c r="S223" s="39"/>
    </row>
    <row r="224" spans="17:19" x14ac:dyDescent="0.25">
      <c r="Q224" s="39"/>
      <c r="R224" s="39"/>
      <c r="S224" s="39"/>
    </row>
    <row r="225" spans="17:19" x14ac:dyDescent="0.25">
      <c r="Q225" s="39"/>
      <c r="R225" s="39"/>
      <c r="S225" s="39"/>
    </row>
    <row r="226" spans="17:19" x14ac:dyDescent="0.25">
      <c r="Q226" s="39"/>
      <c r="R226" s="39"/>
      <c r="S226" s="39"/>
    </row>
    <row r="227" spans="17:19" x14ac:dyDescent="0.25">
      <c r="Q227" s="39"/>
      <c r="R227" s="39"/>
      <c r="S227" s="39"/>
    </row>
    <row r="228" spans="17:19" x14ac:dyDescent="0.25">
      <c r="Q228" s="39"/>
      <c r="R228" s="39"/>
      <c r="S228" s="39"/>
    </row>
    <row r="229" spans="17:19" x14ac:dyDescent="0.25">
      <c r="Q229" s="39"/>
      <c r="R229" s="39"/>
      <c r="S229" s="39"/>
    </row>
    <row r="230" spans="17:19" x14ac:dyDescent="0.25">
      <c r="Q230" s="39"/>
      <c r="R230" s="39"/>
      <c r="S230" s="39"/>
    </row>
    <row r="231" spans="17:19" x14ac:dyDescent="0.25">
      <c r="Q231" s="39"/>
      <c r="R231" s="39"/>
      <c r="S231" s="39"/>
    </row>
    <row r="232" spans="17:19" x14ac:dyDescent="0.25">
      <c r="Q232" s="39"/>
      <c r="R232" s="39"/>
      <c r="S232" s="39"/>
    </row>
    <row r="233" spans="17:19" x14ac:dyDescent="0.25">
      <c r="Q233" s="39"/>
      <c r="R233" s="39"/>
      <c r="S233" s="39"/>
    </row>
    <row r="234" spans="17:19" x14ac:dyDescent="0.25">
      <c r="Q234" s="39"/>
      <c r="R234" s="39"/>
      <c r="S234" s="39"/>
    </row>
    <row r="235" spans="17:19" x14ac:dyDescent="0.25">
      <c r="Q235" s="39"/>
      <c r="R235" s="39"/>
      <c r="S235" s="39"/>
    </row>
    <row r="236" spans="17:19" x14ac:dyDescent="0.25">
      <c r="Q236" s="39"/>
      <c r="R236" s="39"/>
      <c r="S236" s="39"/>
    </row>
    <row r="237" spans="17:19" x14ac:dyDescent="0.25">
      <c r="Q237" s="39"/>
      <c r="R237" s="39"/>
      <c r="S237" s="39"/>
    </row>
    <row r="238" spans="17:19" x14ac:dyDescent="0.25">
      <c r="Q238" s="39"/>
      <c r="R238" s="39"/>
      <c r="S238" s="39"/>
    </row>
    <row r="239" spans="17:19" x14ac:dyDescent="0.25">
      <c r="Q239" s="39"/>
      <c r="R239" s="39"/>
      <c r="S239" s="39"/>
    </row>
    <row r="240" spans="17:19" x14ac:dyDescent="0.25">
      <c r="Q240" s="39"/>
      <c r="R240" s="39"/>
      <c r="S240" s="39"/>
    </row>
    <row r="241" spans="17:19" x14ac:dyDescent="0.25">
      <c r="Q241" s="39"/>
      <c r="R241" s="39"/>
      <c r="S241" s="39"/>
    </row>
    <row r="242" spans="17:19" x14ac:dyDescent="0.25">
      <c r="Q242" s="39"/>
      <c r="R242" s="39"/>
      <c r="S242" s="39"/>
    </row>
    <row r="243" spans="17:19" x14ac:dyDescent="0.25">
      <c r="Q243" s="39"/>
      <c r="R243" s="39"/>
      <c r="S243" s="39"/>
    </row>
    <row r="244" spans="17:19" x14ac:dyDescent="0.25">
      <c r="Q244" s="39"/>
      <c r="R244" s="39"/>
      <c r="S244" s="39"/>
    </row>
    <row r="245" spans="17:19" x14ac:dyDescent="0.25">
      <c r="Q245" s="39"/>
      <c r="R245" s="39"/>
      <c r="S245" s="39"/>
    </row>
    <row r="246" spans="17:19" x14ac:dyDescent="0.25">
      <c r="Q246" s="39"/>
      <c r="R246" s="39"/>
      <c r="S246" s="39"/>
    </row>
    <row r="247" spans="17:19" x14ac:dyDescent="0.25">
      <c r="Q247" s="39"/>
      <c r="R247" s="39"/>
      <c r="S247" s="39"/>
    </row>
    <row r="248" spans="17:19" x14ac:dyDescent="0.25">
      <c r="Q248" s="39"/>
      <c r="R248" s="39"/>
      <c r="S248" s="39"/>
    </row>
    <row r="249" spans="17:19" x14ac:dyDescent="0.25">
      <c r="Q249" s="39"/>
      <c r="R249" s="39"/>
      <c r="S249" s="39"/>
    </row>
    <row r="250" spans="17:19" x14ac:dyDescent="0.25">
      <c r="Q250" s="39"/>
      <c r="R250" s="39"/>
      <c r="S250" s="39"/>
    </row>
    <row r="251" spans="17:19" x14ac:dyDescent="0.25">
      <c r="Q251" s="39"/>
      <c r="R251" s="39"/>
      <c r="S251" s="39"/>
    </row>
    <row r="252" spans="17:19" x14ac:dyDescent="0.25">
      <c r="Q252" s="39"/>
      <c r="R252" s="39"/>
      <c r="S252" s="39"/>
    </row>
    <row r="253" spans="17:19" x14ac:dyDescent="0.25">
      <c r="Q253" s="39"/>
      <c r="R253" s="39"/>
      <c r="S253" s="39"/>
    </row>
    <row r="254" spans="17:19" x14ac:dyDescent="0.25">
      <c r="Q254" s="39"/>
      <c r="R254" s="39"/>
      <c r="S254" s="39"/>
    </row>
    <row r="255" spans="17:19" x14ac:dyDescent="0.25">
      <c r="Q255" s="39"/>
      <c r="R255" s="39"/>
      <c r="S255" s="39"/>
    </row>
    <row r="256" spans="17:19" x14ac:dyDescent="0.25">
      <c r="Q256" s="39"/>
      <c r="R256" s="39"/>
      <c r="S256" s="39"/>
    </row>
    <row r="257" spans="17:19" x14ac:dyDescent="0.25">
      <c r="Q257" s="39"/>
      <c r="R257" s="39"/>
      <c r="S257" s="39"/>
    </row>
    <row r="258" spans="17:19" x14ac:dyDescent="0.25">
      <c r="Q258" s="39"/>
      <c r="R258" s="39"/>
      <c r="S258" s="39"/>
    </row>
    <row r="259" spans="17:19" x14ac:dyDescent="0.25">
      <c r="Q259" s="39"/>
      <c r="R259" s="39"/>
      <c r="S259" s="39"/>
    </row>
    <row r="260" spans="17:19" x14ac:dyDescent="0.25">
      <c r="Q260" s="39"/>
      <c r="R260" s="39"/>
      <c r="S260" s="39"/>
    </row>
    <row r="261" spans="17:19" x14ac:dyDescent="0.25">
      <c r="Q261" s="39"/>
      <c r="R261" s="39"/>
      <c r="S261" s="39"/>
    </row>
    <row r="262" spans="17:19" x14ac:dyDescent="0.25">
      <c r="Q262" s="39"/>
      <c r="R262" s="39"/>
      <c r="S262" s="39"/>
    </row>
    <row r="263" spans="17:19" x14ac:dyDescent="0.25">
      <c r="Q263" s="39"/>
      <c r="R263" s="39"/>
      <c r="S263" s="39"/>
    </row>
    <row r="264" spans="17:19" x14ac:dyDescent="0.25">
      <c r="Q264" s="39"/>
      <c r="R264" s="39"/>
      <c r="S264" s="39"/>
    </row>
    <row r="265" spans="17:19" x14ac:dyDescent="0.25">
      <c r="Q265" s="39"/>
      <c r="R265" s="39"/>
      <c r="S265" s="39"/>
    </row>
    <row r="266" spans="17:19" x14ac:dyDescent="0.25">
      <c r="Q266" s="39"/>
      <c r="R266" s="39"/>
      <c r="S266" s="39"/>
    </row>
    <row r="267" spans="17:19" x14ac:dyDescent="0.25">
      <c r="Q267" s="39"/>
      <c r="R267" s="39"/>
      <c r="S267" s="39"/>
    </row>
    <row r="268" spans="17:19" x14ac:dyDescent="0.25">
      <c r="Q268" s="39"/>
      <c r="R268" s="39"/>
      <c r="S268" s="39"/>
    </row>
    <row r="269" spans="17:19" x14ac:dyDescent="0.25">
      <c r="Q269" s="39"/>
      <c r="R269" s="39"/>
      <c r="S269" s="39"/>
    </row>
    <row r="270" spans="17:19" x14ac:dyDescent="0.25">
      <c r="Q270" s="39"/>
      <c r="R270" s="39"/>
      <c r="S270" s="39"/>
    </row>
    <row r="271" spans="17:19" x14ac:dyDescent="0.25">
      <c r="Q271" s="39"/>
      <c r="R271" s="39"/>
      <c r="S271" s="39"/>
    </row>
    <row r="272" spans="17:19" x14ac:dyDescent="0.25">
      <c r="Q272" s="39"/>
      <c r="R272" s="39"/>
      <c r="S272" s="39"/>
    </row>
    <row r="273" spans="17:19" x14ac:dyDescent="0.25">
      <c r="Q273" s="39"/>
      <c r="R273" s="39"/>
      <c r="S273" s="39"/>
    </row>
    <row r="274" spans="17:19" x14ac:dyDescent="0.25">
      <c r="Q274" s="39"/>
      <c r="R274" s="39"/>
      <c r="S274" s="39"/>
    </row>
    <row r="275" spans="17:19" x14ac:dyDescent="0.25">
      <c r="Q275" s="39"/>
      <c r="R275" s="39"/>
      <c r="S275" s="39"/>
    </row>
    <row r="276" spans="17:19" x14ac:dyDescent="0.25">
      <c r="Q276" s="39"/>
      <c r="R276" s="39"/>
      <c r="S276" s="39"/>
    </row>
    <row r="277" spans="17:19" x14ac:dyDescent="0.25">
      <c r="Q277" s="39"/>
      <c r="R277" s="39"/>
      <c r="S277" s="39"/>
    </row>
    <row r="278" spans="17:19" x14ac:dyDescent="0.25">
      <c r="Q278" s="39"/>
      <c r="R278" s="39"/>
      <c r="S278" s="39"/>
    </row>
    <row r="279" spans="17:19" x14ac:dyDescent="0.25">
      <c r="Q279" s="39"/>
      <c r="R279" s="39"/>
      <c r="S279" s="39"/>
    </row>
    <row r="280" spans="17:19" x14ac:dyDescent="0.25">
      <c r="Q280" s="39"/>
      <c r="R280" s="39"/>
      <c r="S280" s="39"/>
    </row>
    <row r="281" spans="17:19" x14ac:dyDescent="0.25">
      <c r="Q281" s="39"/>
      <c r="R281" s="39"/>
      <c r="S281" s="39"/>
    </row>
    <row r="282" spans="17:19" x14ac:dyDescent="0.25">
      <c r="Q282" s="39"/>
      <c r="R282" s="39"/>
      <c r="S282" s="39"/>
    </row>
    <row r="283" spans="17:19" x14ac:dyDescent="0.25">
      <c r="Q283" s="39"/>
      <c r="R283" s="39"/>
      <c r="S283" s="39"/>
    </row>
    <row r="284" spans="17:19" x14ac:dyDescent="0.25">
      <c r="Q284" s="39"/>
      <c r="R284" s="39"/>
      <c r="S284" s="39"/>
    </row>
    <row r="285" spans="17:19" x14ac:dyDescent="0.25">
      <c r="Q285" s="39"/>
      <c r="R285" s="39"/>
      <c r="S285" s="39"/>
    </row>
    <row r="286" spans="17:19" x14ac:dyDescent="0.25">
      <c r="Q286" s="39"/>
      <c r="R286" s="39"/>
      <c r="S286" s="39"/>
    </row>
    <row r="287" spans="17:19" x14ac:dyDescent="0.25">
      <c r="Q287" s="39"/>
      <c r="R287" s="39"/>
      <c r="S287" s="39"/>
    </row>
    <row r="288" spans="17:19" x14ac:dyDescent="0.25">
      <c r="Q288" s="39"/>
      <c r="R288" s="39"/>
      <c r="S288" s="39"/>
    </row>
    <row r="289" spans="17:19" x14ac:dyDescent="0.25">
      <c r="Q289" s="39"/>
      <c r="R289" s="39"/>
      <c r="S289" s="39"/>
    </row>
    <row r="290" spans="17:19" x14ac:dyDescent="0.25">
      <c r="Q290" s="39"/>
      <c r="R290" s="39"/>
      <c r="S290" s="39"/>
    </row>
    <row r="291" spans="17:19" x14ac:dyDescent="0.25">
      <c r="Q291" s="39"/>
      <c r="R291" s="39"/>
      <c r="S291" s="39"/>
    </row>
    <row r="292" spans="17:19" x14ac:dyDescent="0.25">
      <c r="Q292" s="39"/>
      <c r="R292" s="39"/>
      <c r="S292" s="39"/>
    </row>
    <row r="293" spans="17:19" x14ac:dyDescent="0.25">
      <c r="Q293" s="39"/>
      <c r="R293" s="39"/>
      <c r="S293" s="39"/>
    </row>
    <row r="294" spans="17:19" x14ac:dyDescent="0.25">
      <c r="Q294" s="39"/>
      <c r="R294" s="39"/>
      <c r="S294" s="39"/>
    </row>
    <row r="295" spans="17:19" x14ac:dyDescent="0.25">
      <c r="Q295" s="39"/>
      <c r="R295" s="39"/>
      <c r="S295" s="39"/>
    </row>
    <row r="296" spans="17:19" x14ac:dyDescent="0.25">
      <c r="Q296" s="39"/>
      <c r="R296" s="39"/>
      <c r="S296" s="39"/>
    </row>
    <row r="297" spans="17:19" x14ac:dyDescent="0.25">
      <c r="Q297" s="39"/>
      <c r="R297" s="39"/>
      <c r="S297" s="39"/>
    </row>
    <row r="298" spans="17:19" x14ac:dyDescent="0.25">
      <c r="Q298" s="39"/>
      <c r="R298" s="39"/>
      <c r="S298" s="39"/>
    </row>
    <row r="299" spans="17:19" x14ac:dyDescent="0.25">
      <c r="Q299" s="39"/>
      <c r="R299" s="39"/>
      <c r="S299" s="39"/>
    </row>
    <row r="300" spans="17:19" x14ac:dyDescent="0.25">
      <c r="Q300" s="39"/>
      <c r="R300" s="39"/>
      <c r="S300" s="39"/>
    </row>
    <row r="301" spans="17:19" x14ac:dyDescent="0.25">
      <c r="Q301" s="39"/>
      <c r="R301" s="39"/>
      <c r="S301" s="39"/>
    </row>
    <row r="302" spans="17:19" x14ac:dyDescent="0.25">
      <c r="Q302" s="39"/>
      <c r="R302" s="39"/>
      <c r="S302" s="39"/>
    </row>
    <row r="303" spans="17:19" x14ac:dyDescent="0.25">
      <c r="Q303" s="39"/>
      <c r="R303" s="39"/>
      <c r="S303" s="39"/>
    </row>
    <row r="304" spans="17:19" x14ac:dyDescent="0.25">
      <c r="Q304" s="39"/>
      <c r="R304" s="39"/>
      <c r="S304" s="39"/>
    </row>
    <row r="305" spans="17:19" x14ac:dyDescent="0.25">
      <c r="Q305" s="39"/>
      <c r="R305" s="39"/>
      <c r="S305" s="39"/>
    </row>
    <row r="306" spans="17:19" x14ac:dyDescent="0.25">
      <c r="Q306" s="39"/>
      <c r="R306" s="39"/>
      <c r="S306" s="39"/>
    </row>
    <row r="307" spans="17:19" x14ac:dyDescent="0.25">
      <c r="Q307" s="39"/>
      <c r="R307" s="39"/>
      <c r="S307" s="39"/>
    </row>
    <row r="308" spans="17:19" x14ac:dyDescent="0.25">
      <c r="Q308" s="39"/>
      <c r="R308" s="39"/>
      <c r="S308" s="39"/>
    </row>
    <row r="309" spans="17:19" x14ac:dyDescent="0.25">
      <c r="Q309" s="39"/>
      <c r="R309" s="39"/>
      <c r="S309" s="39"/>
    </row>
    <row r="310" spans="17:19" x14ac:dyDescent="0.25">
      <c r="Q310" s="39"/>
      <c r="R310" s="39"/>
      <c r="S310" s="39"/>
    </row>
    <row r="311" spans="17:19" x14ac:dyDescent="0.25">
      <c r="Q311" s="39"/>
      <c r="R311" s="39"/>
      <c r="S311" s="39"/>
    </row>
    <row r="312" spans="17:19" x14ac:dyDescent="0.25">
      <c r="Q312" s="39"/>
      <c r="R312" s="39"/>
      <c r="S312" s="39"/>
    </row>
    <row r="313" spans="17:19" x14ac:dyDescent="0.25">
      <c r="Q313" s="39"/>
      <c r="R313" s="39"/>
      <c r="S313" s="39"/>
    </row>
    <row r="314" spans="17:19" x14ac:dyDescent="0.25">
      <c r="Q314" s="39"/>
      <c r="R314" s="39"/>
      <c r="S314" s="39"/>
    </row>
    <row r="315" spans="17:19" x14ac:dyDescent="0.25">
      <c r="Q315" s="39"/>
      <c r="R315" s="39"/>
      <c r="S315" s="39"/>
    </row>
    <row r="316" spans="17:19" x14ac:dyDescent="0.25">
      <c r="Q316" s="39"/>
      <c r="R316" s="39"/>
      <c r="S316" s="39"/>
    </row>
    <row r="317" spans="17:19" x14ac:dyDescent="0.25">
      <c r="Q317" s="39"/>
      <c r="R317" s="39"/>
      <c r="S317" s="39"/>
    </row>
    <row r="318" spans="17:19" x14ac:dyDescent="0.25">
      <c r="Q318" s="39"/>
      <c r="R318" s="39"/>
      <c r="S318" s="39"/>
    </row>
    <row r="319" spans="17:19" x14ac:dyDescent="0.25">
      <c r="Q319" s="39"/>
      <c r="R319" s="39"/>
      <c r="S319" s="39"/>
    </row>
    <row r="320" spans="17:19" x14ac:dyDescent="0.25">
      <c r="Q320" s="39"/>
      <c r="R320" s="39"/>
      <c r="S320" s="39"/>
    </row>
    <row r="321" spans="17:19" x14ac:dyDescent="0.25">
      <c r="Q321" s="39"/>
      <c r="R321" s="39"/>
      <c r="S321" s="39"/>
    </row>
    <row r="322" spans="17:19" x14ac:dyDescent="0.25">
      <c r="Q322" s="39"/>
      <c r="R322" s="39"/>
      <c r="S322" s="39"/>
    </row>
    <row r="323" spans="17:19" x14ac:dyDescent="0.25">
      <c r="Q323" s="39"/>
      <c r="R323" s="39"/>
      <c r="S323" s="39"/>
    </row>
    <row r="324" spans="17:19" x14ac:dyDescent="0.25">
      <c r="Q324" s="39"/>
      <c r="R324" s="39"/>
      <c r="S324" s="39"/>
    </row>
    <row r="325" spans="17:19" x14ac:dyDescent="0.25">
      <c r="Q325" s="39"/>
      <c r="R325" s="39"/>
      <c r="S325" s="39"/>
    </row>
    <row r="326" spans="17:19" x14ac:dyDescent="0.25">
      <c r="Q326" s="39"/>
      <c r="R326" s="39"/>
      <c r="S326" s="39"/>
    </row>
    <row r="327" spans="17:19" x14ac:dyDescent="0.25">
      <c r="Q327" s="39"/>
      <c r="R327" s="39"/>
      <c r="S327" s="39"/>
    </row>
    <row r="328" spans="17:19" x14ac:dyDescent="0.25">
      <c r="Q328" s="39"/>
      <c r="R328" s="39"/>
      <c r="S328" s="39"/>
    </row>
    <row r="329" spans="17:19" x14ac:dyDescent="0.25">
      <c r="Q329" s="39"/>
      <c r="R329" s="39"/>
      <c r="S329" s="39"/>
    </row>
    <row r="330" spans="17:19" x14ac:dyDescent="0.25">
      <c r="Q330" s="39"/>
      <c r="R330" s="39"/>
      <c r="S330" s="39"/>
    </row>
    <row r="331" spans="17:19" x14ac:dyDescent="0.25">
      <c r="Q331" s="39"/>
      <c r="R331" s="39"/>
      <c r="S331" s="39"/>
    </row>
    <row r="332" spans="17:19" x14ac:dyDescent="0.25">
      <c r="Q332" s="39"/>
      <c r="R332" s="39"/>
      <c r="S332" s="39"/>
    </row>
    <row r="333" spans="17:19" x14ac:dyDescent="0.25">
      <c r="Q333" s="39"/>
      <c r="R333" s="39"/>
      <c r="S333" s="39"/>
    </row>
    <row r="334" spans="17:19" x14ac:dyDescent="0.25">
      <c r="Q334" s="39"/>
      <c r="R334" s="39"/>
      <c r="S334" s="39"/>
    </row>
    <row r="335" spans="17:19" x14ac:dyDescent="0.25">
      <c r="Q335" s="39"/>
      <c r="R335" s="39"/>
      <c r="S335" s="39"/>
    </row>
    <row r="336" spans="17:19" x14ac:dyDescent="0.25">
      <c r="Q336" s="39"/>
      <c r="R336" s="39"/>
      <c r="S336" s="39"/>
    </row>
    <row r="337" spans="17:19" x14ac:dyDescent="0.25">
      <c r="Q337" s="39"/>
      <c r="R337" s="39"/>
      <c r="S337" s="39"/>
    </row>
    <row r="338" spans="17:19" x14ac:dyDescent="0.25">
      <c r="Q338" s="39"/>
      <c r="R338" s="39"/>
      <c r="S338" s="39"/>
    </row>
    <row r="339" spans="17:19" x14ac:dyDescent="0.25">
      <c r="Q339" s="39"/>
      <c r="R339" s="39"/>
      <c r="S339" s="39"/>
    </row>
    <row r="340" spans="17:19" x14ac:dyDescent="0.25">
      <c r="Q340" s="39"/>
      <c r="R340" s="39"/>
      <c r="S340" s="39"/>
    </row>
    <row r="341" spans="17:19" x14ac:dyDescent="0.25">
      <c r="Q341" s="39"/>
      <c r="R341" s="39"/>
      <c r="S341" s="39"/>
    </row>
    <row r="342" spans="17:19" x14ac:dyDescent="0.25">
      <c r="Q342" s="39"/>
      <c r="R342" s="39"/>
      <c r="S342" s="39"/>
    </row>
    <row r="343" spans="17:19" x14ac:dyDescent="0.25">
      <c r="Q343" s="39"/>
      <c r="R343" s="39"/>
      <c r="S343" s="39"/>
    </row>
    <row r="344" spans="17:19" x14ac:dyDescent="0.25">
      <c r="Q344" s="39"/>
      <c r="R344" s="39"/>
      <c r="S344" s="39"/>
    </row>
    <row r="345" spans="17:19" x14ac:dyDescent="0.25">
      <c r="Q345" s="39"/>
      <c r="R345" s="39"/>
      <c r="S345" s="39"/>
    </row>
    <row r="346" spans="17:19" x14ac:dyDescent="0.25">
      <c r="Q346" s="39"/>
      <c r="R346" s="39"/>
      <c r="S346" s="39"/>
    </row>
    <row r="347" spans="17:19" x14ac:dyDescent="0.25">
      <c r="Q347" s="39"/>
      <c r="R347" s="39"/>
      <c r="S347" s="39"/>
    </row>
    <row r="348" spans="17:19" x14ac:dyDescent="0.25">
      <c r="Q348" s="39"/>
      <c r="R348" s="39"/>
      <c r="S348" s="39"/>
    </row>
    <row r="349" spans="17:19" x14ac:dyDescent="0.25">
      <c r="Q349" s="39"/>
      <c r="R349" s="39"/>
      <c r="S349" s="39"/>
    </row>
  </sheetData>
  <autoFilter ref="N1:N127"/>
  <mergeCells count="26">
    <mergeCell ref="B80:P80"/>
    <mergeCell ref="A50:P50"/>
    <mergeCell ref="A11:P11"/>
    <mergeCell ref="A18:P18"/>
    <mergeCell ref="A38:P38"/>
    <mergeCell ref="A40:P40"/>
    <mergeCell ref="A49:P49"/>
    <mergeCell ref="A62:P62"/>
    <mergeCell ref="A67:P67"/>
    <mergeCell ref="A72:P72"/>
    <mergeCell ref="A75:P75"/>
    <mergeCell ref="A2:P2"/>
    <mergeCell ref="A3:P3"/>
    <mergeCell ref="A7:P7"/>
    <mergeCell ref="A32:P32"/>
    <mergeCell ref="A34:P34"/>
    <mergeCell ref="A86:P86"/>
    <mergeCell ref="A121:P121"/>
    <mergeCell ref="A123:P123"/>
    <mergeCell ref="A125:P125"/>
    <mergeCell ref="A126:P126"/>
    <mergeCell ref="A87:P87"/>
    <mergeCell ref="A110:P110"/>
    <mergeCell ref="A113:P113"/>
    <mergeCell ref="A114:P114"/>
    <mergeCell ref="A120:P120"/>
  </mergeCells>
  <pageMargins left="0.7" right="0.7" top="0.75" bottom="0.75" header="0.3" footer="0.3"/>
  <pageSetup paperSize="9" scale="10" fitToHeight="0" orientation="landscape" r:id="rId1"/>
  <ignoredErrors>
    <ignoredError sqref="H78 H112 H71 H111 H81 H8 F23 H82 F97 F66 F127 H22 H24 H25 H27:H28 H36 H37 H102 H65:H66 H83:H84 H33 H31 F46 H46" formulaRange="1"/>
    <ignoredError sqref="I9 I43:I44"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Tegevuskava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Anastassia Yakovleva</dc:creator>
  <cp:lastModifiedBy>Natalja Smelova</cp:lastModifiedBy>
  <cp:lastPrinted>2022-05-06T07:18:14Z</cp:lastPrinted>
  <dcterms:created xsi:type="dcterms:W3CDTF">2015-06-05T18:17:20Z</dcterms:created>
  <dcterms:modified xsi:type="dcterms:W3CDTF">2022-06-09T06:02:07Z</dcterms:modified>
</cp:coreProperties>
</file>