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4\narvadom\natalja.smelova\My Documents\E-allkirjad\Volikogu\Arengukava 2035\"/>
    </mc:Choice>
  </mc:AlternateContent>
  <bookViews>
    <workbookView xWindow="0" yWindow="0" windowWidth="18870" windowHeight="6945"/>
  </bookViews>
  <sheets>
    <sheet name="Tegevuskava" sheetId="6" r:id="rId1"/>
  </sheets>
  <definedNames>
    <definedName name="_xlnm._FilterDatabase" localSheetId="0" hidden="1">Tegevuskava!$N$1:$N$127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1" i="6" l="1"/>
  <c r="F14" i="6" l="1"/>
  <c r="F26" i="6" l="1"/>
  <c r="I128" i="6" l="1"/>
  <c r="H122" i="6"/>
  <c r="I122" i="6" s="1"/>
  <c r="H100" i="6"/>
  <c r="F100" i="6" s="1"/>
  <c r="F99" i="6"/>
  <c r="I99" i="6" s="1"/>
  <c r="I100" i="6" l="1"/>
  <c r="H46" i="6"/>
  <c r="F46" i="6" s="1"/>
  <c r="F57" i="6"/>
  <c r="I57" i="6" s="1"/>
  <c r="H103" i="6" l="1"/>
  <c r="H61" i="6"/>
  <c r="H54" i="6"/>
  <c r="H53" i="6"/>
  <c r="I47" i="6"/>
  <c r="H31" i="6"/>
  <c r="F31" i="6" s="1"/>
  <c r="F103" i="6" l="1"/>
  <c r="I103" i="6" s="1"/>
  <c r="F53" i="6"/>
  <c r="I53" i="6" s="1"/>
  <c r="F54" i="6"/>
  <c r="I54" i="6" s="1"/>
  <c r="F61" i="6"/>
  <c r="I61" i="6" s="1"/>
  <c r="I31" i="6"/>
  <c r="F79" i="6"/>
  <c r="I79" i="6" s="1"/>
  <c r="F17" i="6"/>
  <c r="I17" i="6" s="1"/>
  <c r="H43" i="6" l="1"/>
  <c r="I15" i="6"/>
  <c r="I14" i="6"/>
  <c r="F43" i="6" l="1"/>
  <c r="I43" i="6" s="1"/>
  <c r="H85" i="6"/>
  <c r="F85" i="6" s="1"/>
  <c r="H76" i="6"/>
  <c r="F76" i="6" s="1"/>
  <c r="H68" i="6"/>
  <c r="F68" i="6" s="1"/>
  <c r="I59" i="6"/>
  <c r="I60" i="6"/>
  <c r="H58" i="6"/>
  <c r="I58" i="6" s="1"/>
  <c r="I56" i="6"/>
  <c r="H52" i="6"/>
  <c r="H51" i="6"/>
  <c r="I51" i="6" s="1"/>
  <c r="I85" i="6" l="1"/>
  <c r="I76" i="6"/>
  <c r="I68" i="6"/>
  <c r="F52" i="6"/>
  <c r="I52" i="6" s="1"/>
  <c r="H35" i="6" l="1"/>
  <c r="F35" i="6" l="1"/>
  <c r="I35" i="6" s="1"/>
  <c r="H9" i="6" l="1"/>
  <c r="F9" i="6" s="1"/>
  <c r="I5" i="6"/>
  <c r="I119" i="6"/>
  <c r="H124" i="6"/>
  <c r="H42" i="6"/>
  <c r="F42" i="6" s="1"/>
  <c r="H39" i="6"/>
  <c r="H33" i="6"/>
  <c r="F33" i="6" s="1"/>
  <c r="F96" i="6" l="1"/>
  <c r="I96" i="6" s="1"/>
  <c r="F124" i="6"/>
  <c r="I124" i="6" s="1"/>
  <c r="H116" i="6"/>
  <c r="I115" i="6"/>
  <c r="H112" i="6"/>
  <c r="H111" i="6"/>
  <c r="I105" i="6"/>
  <c r="G16" i="6"/>
  <c r="H66" i="6"/>
  <c r="H65" i="6"/>
  <c r="H44" i="6"/>
  <c r="H30" i="6"/>
  <c r="F30" i="6" s="1"/>
  <c r="I30" i="6" s="1"/>
  <c r="H102" i="6"/>
  <c r="F102" i="6" s="1"/>
  <c r="H45" i="6"/>
  <c r="F45" i="6" s="1"/>
  <c r="I39" i="6"/>
  <c r="G39" i="6"/>
  <c r="H37" i="6"/>
  <c r="H20" i="6"/>
  <c r="H36" i="6"/>
  <c r="F36" i="6" s="1"/>
  <c r="H28" i="6"/>
  <c r="F28" i="6" s="1"/>
  <c r="H27" i="6"/>
  <c r="F27" i="6" s="1"/>
  <c r="I26" i="6"/>
  <c r="H25" i="6"/>
  <c r="F25" i="6" s="1"/>
  <c r="H24" i="6"/>
  <c r="F24" i="6" s="1"/>
  <c r="F21" i="6"/>
  <c r="I21" i="6" s="1"/>
  <c r="H22" i="6"/>
  <c r="F22" i="6" s="1"/>
  <c r="F19" i="6"/>
  <c r="I19" i="6" s="1"/>
  <c r="I41" i="6"/>
  <c r="H12" i="6"/>
  <c r="I6" i="6"/>
  <c r="F116" i="6" l="1"/>
  <c r="I116" i="6" s="1"/>
  <c r="F112" i="6"/>
  <c r="I112" i="6" s="1"/>
  <c r="F111" i="6"/>
  <c r="I111" i="6" s="1"/>
  <c r="F65" i="6"/>
  <c r="I65" i="6" s="1"/>
  <c r="I102" i="6"/>
  <c r="I45" i="6"/>
  <c r="F37" i="6"/>
  <c r="I37" i="6" s="1"/>
  <c r="F20" i="6"/>
  <c r="I20" i="6" s="1"/>
  <c r="H93" i="6"/>
  <c r="F93" i="6" s="1"/>
  <c r="I93" i="6" s="1"/>
  <c r="H95" i="6"/>
  <c r="H29" i="6"/>
  <c r="F29" i="6" s="1"/>
  <c r="I29" i="6" s="1"/>
  <c r="H13" i="6"/>
  <c r="I13" i="6" s="1"/>
  <c r="F127" i="6"/>
  <c r="I127" i="6" s="1"/>
  <c r="I94" i="6"/>
  <c r="F66" i="6"/>
  <c r="I66" i="6" s="1"/>
  <c r="F44" i="6"/>
  <c r="I44" i="6" s="1"/>
  <c r="I42" i="6"/>
  <c r="I36" i="6"/>
  <c r="I28" i="6"/>
  <c r="I27" i="6"/>
  <c r="I25" i="6"/>
  <c r="I24" i="6"/>
  <c r="I22" i="6"/>
  <c r="F12" i="6" l="1"/>
  <c r="I12" i="6" s="1"/>
  <c r="F107" i="6" l="1"/>
  <c r="I107" i="6" s="1"/>
  <c r="H106" i="6"/>
  <c r="F106" i="6" s="1"/>
  <c r="H104" i="6"/>
  <c r="I91" i="6"/>
  <c r="F90" i="6"/>
  <c r="I90" i="6" s="1"/>
  <c r="F89" i="6"/>
  <c r="I89" i="6" s="1"/>
  <c r="H98" i="6"/>
  <c r="F98" i="6" s="1"/>
  <c r="F92" i="6"/>
  <c r="I92" i="6" s="1"/>
  <c r="I106" i="6" l="1"/>
  <c r="F104" i="6"/>
  <c r="I104" i="6" s="1"/>
  <c r="I98" i="6"/>
  <c r="F95" i="6" l="1"/>
  <c r="I95" i="6" s="1"/>
  <c r="F88" i="6"/>
  <c r="I88" i="6" s="1"/>
  <c r="H97" i="6"/>
  <c r="F97" i="6" l="1"/>
  <c r="I97" i="6" s="1"/>
  <c r="F48" i="6"/>
  <c r="I48" i="6" s="1"/>
  <c r="F23" i="6"/>
  <c r="I23" i="6" s="1"/>
  <c r="H117" i="6" l="1"/>
  <c r="F117" i="6" s="1"/>
  <c r="I117" i="6" s="1"/>
  <c r="F118" i="6"/>
  <c r="H8" i="6"/>
  <c r="F8" i="6" s="1"/>
  <c r="I118" i="6" l="1"/>
  <c r="I8" i="6"/>
  <c r="I9" i="6" l="1"/>
  <c r="H84" i="6"/>
  <c r="H83" i="6"/>
  <c r="F83" i="6" s="1"/>
  <c r="H82" i="6"/>
  <c r="F82" i="6" s="1"/>
  <c r="I16" i="6"/>
  <c r="H81" i="6"/>
  <c r="H74" i="6"/>
  <c r="F74" i="6" s="1"/>
  <c r="H73" i="6"/>
  <c r="F73" i="6" s="1"/>
  <c r="H70" i="6"/>
  <c r="F70" i="6" s="1"/>
  <c r="H69" i="6"/>
  <c r="F69" i="6" s="1"/>
  <c r="H71" i="6"/>
  <c r="H64" i="6"/>
  <c r="F64" i="6" s="1"/>
  <c r="H63" i="6"/>
  <c r="F81" i="6" l="1"/>
  <c r="I81" i="6" s="1"/>
  <c r="F84" i="6"/>
  <c r="I84" i="6" s="1"/>
  <c r="I83" i="6"/>
  <c r="I82" i="6"/>
  <c r="I74" i="6"/>
  <c r="I73" i="6"/>
  <c r="I69" i="6"/>
  <c r="I70" i="6"/>
  <c r="F71" i="6"/>
  <c r="I71" i="6" s="1"/>
  <c r="F63" i="6"/>
  <c r="I63" i="6" s="1"/>
  <c r="I64" i="6"/>
  <c r="H78" i="6"/>
  <c r="F78" i="6" s="1"/>
  <c r="H77" i="6"/>
  <c r="I78" i="6" l="1"/>
  <c r="I77" i="6"/>
</calcChain>
</file>

<file path=xl/sharedStrings.xml><?xml version="1.0" encoding="utf-8"?>
<sst xmlns="http://schemas.openxmlformats.org/spreadsheetml/2006/main" count="392" uniqueCount="262">
  <si>
    <t>ID</t>
  </si>
  <si>
    <t>Tegevus</t>
  </si>
  <si>
    <t>Algus</t>
  </si>
  <si>
    <t>Lõpp</t>
  </si>
  <si>
    <t>Kulud kokku, EUR</t>
  </si>
  <si>
    <t>Omafin. kokku, EUR</t>
  </si>
  <si>
    <t>Omafin. %</t>
  </si>
  <si>
    <t>omafin. aastal 2023</t>
  </si>
  <si>
    <t>omafin. aastal 2024</t>
  </si>
  <si>
    <t>omafin. aastal 2025</t>
  </si>
  <si>
    <t>Vastutaja</t>
  </si>
  <si>
    <t>Linnamajandusamet</t>
  </si>
  <si>
    <t>ALPA</t>
  </si>
  <si>
    <t>Linnale kuuluvate kvartalisiseste teede ja parkimiskohtade projekteerimine ja ehitus</t>
  </si>
  <si>
    <t>Linna Arenduse ja Ökonoomika Amet</t>
  </si>
  <si>
    <t>LMA</t>
  </si>
  <si>
    <t>LAÖA</t>
  </si>
  <si>
    <t>Uute kõnniteede ehitamine ja olemasolevate kõnniteede rekonstrueerimine</t>
  </si>
  <si>
    <t>SA Narva Sadam</t>
  </si>
  <si>
    <t>KO</t>
  </si>
  <si>
    <t>Arhitektuuri- ja Linnaplaneerimise Amet</t>
  </si>
  <si>
    <t>SA Narva Linnaelamu</t>
  </si>
  <si>
    <t>SA Narva Linna Arendus</t>
  </si>
  <si>
    <t>Narva Kreenholmi staadioni rekonstrueerimine</t>
  </si>
  <si>
    <t>AS Narva Vesi</t>
  </si>
  <si>
    <t>Linnakantselei</t>
  </si>
  <si>
    <t>Linna üldplaneeringu koostamine</t>
  </si>
  <si>
    <t>Kuningavalli arheoloogilised eeluuringud</t>
  </si>
  <si>
    <t>Rüütli tänava ajaloolise kvartali detailplaneering</t>
  </si>
  <si>
    <t>Arheoloogiapargi väljaarendamine (projekteerimine ja ehitus)</t>
  </si>
  <si>
    <t>Peetri (J. Niimani) maja taastamine</t>
  </si>
  <si>
    <t>Narva Stockholmi platsi projekteerimine ja ehitus, I etapp</t>
  </si>
  <si>
    <t>Narva Stockholmi platsi ehitus, II etapp</t>
  </si>
  <si>
    <t>Narva raekoja hoone ja platsi rekonstrueerimine</t>
  </si>
  <si>
    <t>Narva Gate OÜ</t>
  </si>
  <si>
    <t>Kultuuriosakond</t>
  </si>
  <si>
    <t>Kodanikualgatuse toetamine</t>
  </si>
  <si>
    <t>SAA</t>
  </si>
  <si>
    <t>Sotsiaalteenuste klientide elukvaliteedi parendamine ja võrdsete võimaluste tagamine</t>
  </si>
  <si>
    <t>Sotsiaalabiamet</t>
  </si>
  <si>
    <t>LK</t>
  </si>
  <si>
    <t>Uue hooldekodu projekteerimine ja ehitamine</t>
  </si>
  <si>
    <t>Õendusabi ja hooldusabi teenuste osutamine</t>
  </si>
  <si>
    <t>SA Narva Haigla</t>
  </si>
  <si>
    <t>Eluruumi kohandamine vastavalt inimeste erivajadustele</t>
  </si>
  <si>
    <t>Narva Kesklinna Gümnaasiumi ümberkorraldamisel tekkiva põhikooli õppehoone ehitamine ja sisustamine</t>
  </si>
  <si>
    <t>Narva Noortekeskus</t>
  </si>
  <si>
    <t>1. Strateegiline eesmärk: Narva on rohelist eluviisi toetav linn</t>
  </si>
  <si>
    <t>omafin. aastal 2026</t>
  </si>
  <si>
    <t>4. Strateegiline eesmärk: Narva on aktiivne, avatud ja kaasav linn</t>
  </si>
  <si>
    <t>Elamufondi remonditööde kaasfinantseerimine "Kodulinn kauniks" programmi raames</t>
  </si>
  <si>
    <t>2. Strateegiline eesmärk: Narva on elanikest hooliv linn</t>
  </si>
  <si>
    <t>Aiandusühistute toetusprogrammi kaasfinantseerimine</t>
  </si>
  <si>
    <r>
      <t xml:space="preserve">1.5 </t>
    </r>
    <r>
      <rPr>
        <u/>
        <sz val="9"/>
        <color rgb="FF000000"/>
        <rFont val="Verdana"/>
        <family val="2"/>
        <charset val="186"/>
      </rPr>
      <t>Linna loodusväärtused on kaitstud</t>
    </r>
  </si>
  <si>
    <r>
      <t xml:space="preserve">2.2 </t>
    </r>
    <r>
      <rPr>
        <u/>
        <sz val="9"/>
        <color rgb="FF000000"/>
        <rFont val="Verdana"/>
        <family val="2"/>
        <charset val="186"/>
      </rPr>
      <t>Huviharidus ja -tegevus on kasutajate, eelkõige noorte huvidega arvestav ning nende vajadusest lähtuv</t>
    </r>
  </si>
  <si>
    <r>
      <t xml:space="preserve">3.3 </t>
    </r>
    <r>
      <rPr>
        <u/>
        <sz val="9"/>
        <color rgb="FF000000"/>
        <rFont val="Verdana"/>
        <family val="2"/>
        <charset val="186"/>
      </rPr>
      <t>Teeninduskultuur on kõrge</t>
    </r>
  </si>
  <si>
    <r>
      <t>4.1</t>
    </r>
    <r>
      <rPr>
        <u/>
        <sz val="9"/>
        <color rgb="FF000000"/>
        <rFont val="Verdana"/>
        <family val="2"/>
        <charset val="186"/>
      </rPr>
      <t xml:space="preserve"> Linnas on loodud ja laialt kokku lepitud uus omavalitsuse juhtimise kontseptsioon</t>
    </r>
  </si>
  <si>
    <r>
      <t xml:space="preserve">4.3 </t>
    </r>
    <r>
      <rPr>
        <u/>
        <sz val="9"/>
        <color rgb="FF000000"/>
        <rFont val="Verdana"/>
        <family val="2"/>
        <charset val="186"/>
      </rPr>
      <t>Linna valitsemisega seotud teenistujate kvalifikatsioon on tasemel</t>
    </r>
  </si>
  <si>
    <t>Toetus kokku,
EUR</t>
  </si>
  <si>
    <t>SA Ida-Viru Investeeringute Agentuur</t>
  </si>
  <si>
    <t>Partnerid</t>
  </si>
  <si>
    <t>LAÖA, Enefit Power AS</t>
  </si>
  <si>
    <t>Spordiklubide toetamine</t>
  </si>
  <si>
    <t>Noorsootöö projektide ja noorteühingute toetamine</t>
  </si>
  <si>
    <t>Laste tugiteenuste arendamine</t>
  </si>
  <si>
    <t>Lastega peredele vanemlust toetavate programmide läbiviimine ja nõustamisteenuste arendamine</t>
  </si>
  <si>
    <t>Psüühikahäiretega isikutele teenuste arendamine</t>
  </si>
  <si>
    <t>Projekti kulud kokku on orienteeruvad, aluseks oli võetud 21.10.20. a Ida-Virumaa õiglase ülemineku kavandamise tabel. 2020. a projekti eeldatav eelarve oli suurendatud 1,5 võrra.</t>
  </si>
  <si>
    <t>Peetri platsi rajamine linna peaväljakuks</t>
  </si>
  <si>
    <t>Harrastusspordi arendamisele ning liikumise ja tervisliku eluviisi populariseerimisele
suunatud ürituste korraldamine ja läbiviimine. Saavutusspordi arendamine.</t>
  </si>
  <si>
    <t>Kreenholmi silla rekonstrueerimine (Kreenholmi ajaloolisel alal)</t>
  </si>
  <si>
    <t>Narva Veneetsia ala arendamine</t>
  </si>
  <si>
    <t>Ujula hoone (Võidu 4)  projekteerimine ja  rekonstrueerimine</t>
  </si>
  <si>
    <r>
      <rPr>
        <b/>
        <sz val="7"/>
        <rFont val="Verdana"/>
        <family val="2"/>
        <charset val="186"/>
      </rPr>
      <t xml:space="preserve">Seletus </t>
    </r>
    <r>
      <rPr>
        <i/>
        <sz val="7"/>
        <rFont val="Verdana"/>
        <family val="2"/>
        <charset val="186"/>
      </rPr>
      <t xml:space="preserve"> *tööveerg</t>
    </r>
  </si>
  <si>
    <t>Elektriühenduse otseliini rajamine Balti Elektrijaama ja IVIA Kadastiku ja Kulgu tööstusparkide vahele</t>
  </si>
  <si>
    <t>Narva Kudruküla (linnaosa) alal sade- ja drenaažikraavide rajamine</t>
  </si>
  <si>
    <t>Narva linn peab jätkama vähemalt viie aasta jooksul alates projekti abikõlblikkuse perioodi lõppemisest (31.08.2023) puudest tuleneva tegevuspiiranguga inimeste eluruumide kohandamist vastavalt nende individuaalsetele vajadustele.</t>
  </si>
  <si>
    <t>sh alustavate ettevõtjate projektide kaasfinantseerimine,  ettevõtjate messidel osalemise toetamine</t>
  </si>
  <si>
    <t>SA Kreenholmi Kultuurikvartal</t>
  </si>
  <si>
    <t>Ees-märk</t>
  </si>
  <si>
    <t>1.2  Linn on atraktiivne ettevõtluse arenguks</t>
  </si>
  <si>
    <t>sh Ettevõtlusnädal, Narva Maitsed, konkurss "Narva Ettevõtja"</t>
  </si>
  <si>
    <t>SA IVIA projekt</t>
  </si>
  <si>
    <t xml:space="preserve">Ettevõtluse arengut soodustavate ürituste läbiviimine </t>
  </si>
  <si>
    <t>sh bussipeatuste renoveerimine ja uute bussipeatuste rajamine</t>
  </si>
  <si>
    <t>Ühistute teabekeskuse loomine</t>
  </si>
  <si>
    <t>LAÖA, ALPA</t>
  </si>
  <si>
    <t xml:space="preserve">Ülekäigukohtade renoveerimine </t>
  </si>
  <si>
    <t>Sotsiaal- ja terviseedenduse tegevuste korraldamine</t>
  </si>
  <si>
    <t xml:space="preserve">Päevaõenduse teenus SA Narva Haigla baasil. </t>
  </si>
  <si>
    <r>
      <t xml:space="preserve">3.1 </t>
    </r>
    <r>
      <rPr>
        <u/>
        <sz val="9"/>
        <color rgb="FF000000"/>
        <rFont val="Verdana"/>
        <family val="2"/>
        <charset val="186"/>
      </rPr>
      <t>Kultuuri-, sporditaristu ja märgilised objektid on korda tehtud</t>
    </r>
  </si>
  <si>
    <r>
      <t xml:space="preserve">3.2 </t>
    </r>
    <r>
      <rPr>
        <u/>
        <sz val="9"/>
        <color rgb="FF000000"/>
        <rFont val="Verdana"/>
        <family val="2"/>
        <charset val="186"/>
      </rPr>
      <t>Kultuuriprogramm on mitmekesine ja aastaringselt tihe</t>
    </r>
  </si>
  <si>
    <r>
      <t>3.4</t>
    </r>
    <r>
      <rPr>
        <u/>
        <sz val="9"/>
        <color rgb="FF000000"/>
        <rFont val="Verdana"/>
        <family val="2"/>
        <charset val="186"/>
      </rPr>
      <t xml:space="preserve"> Linna turundus ja kommunikatsioon osapoolte vahel on aja- ning asjakohane</t>
    </r>
  </si>
  <si>
    <t>vastavalt kehtivale korrale</t>
  </si>
  <si>
    <t xml:space="preserve">Tänavavalgustuse rekonstrueerimine ja taristu renoveerimine </t>
  </si>
  <si>
    <t>ALPA, LMA, RA</t>
  </si>
  <si>
    <t>Info- ja haldussüsteemide soetamine ja arendamine</t>
  </si>
  <si>
    <r>
      <t>4.4</t>
    </r>
    <r>
      <rPr>
        <u/>
        <sz val="9"/>
        <color rgb="FF000000"/>
        <rFont val="Verdana"/>
        <family val="2"/>
        <charset val="186"/>
      </rPr>
      <t xml:space="preserve"> Linna erinevad kogukonnad on aktiivselt kaasatud linna juhtimisse</t>
    </r>
  </si>
  <si>
    <t xml:space="preserve">Sotsiaalteenuste arendamine ja teenuskohtade loomine </t>
  </si>
  <si>
    <t>Eesmärgiks on pakkuda noortele, õpilasesindustele ning erinevatele asutustele ja organisatsioonidele, kelle tegevus on suunatud noortele, võimalusi saada rahalist toetust noorsootöö tegevuste läbiviimiseks.</t>
  </si>
  <si>
    <t xml:space="preserve">Vanemlusprogramm "Imelised aastad", Gordoni perekool, jt.  Tasulised nõustamisteenused peredele: nt perenõustamine, pereteraapia teenus, suhtluskorra korraldamine lapse ja lahuselava lapsevanema vahel kolmanda isiku juuresolekul.   </t>
  </si>
  <si>
    <t>2022. a -  Rüütli tänava ajaloolise kvartali detailplaneeringu ja KSH koostamine.</t>
  </si>
  <si>
    <t>Ühisveevärgi ja kanalisatsiooni arendamine 
(sh sadeveekanalisatsiooni võrgu laiendamine, süsteemide projekteerimine, rajamine, rekonstrueerimine)</t>
  </si>
  <si>
    <t xml:space="preserve">Kultuuriorganisatsioonide  toetamine 
</t>
  </si>
  <si>
    <t>Kultuuriturismi arengukava koostamine ja tegevuste ellu viimine (TExTour)</t>
  </si>
  <si>
    <t xml:space="preserve">Traditsiooniliste kultuuri- ja spordiürituste korraldamine ja toetamine </t>
  </si>
  <si>
    <t>sh skulptuurid, valgustuselemendid jm kujunduslikud väikevormid</t>
  </si>
  <si>
    <t>Narva Tööstusinkubaatori, tööstuse digitaliseerimise, robotiseerimise ja automatiseerimise keskuse loomine  Narva tööstuspargi territooriumil</t>
  </si>
  <si>
    <t>Narva linnas korteriühistutele kuuluvate kvartalisiseste teede remonttööde kaasfinantseerimine</t>
  </si>
  <si>
    <r>
      <t xml:space="preserve">1.4 </t>
    </r>
    <r>
      <rPr>
        <u/>
        <sz val="9"/>
        <color rgb="FF000000"/>
        <rFont val="Verdana"/>
        <family val="2"/>
        <charset val="186"/>
      </rPr>
      <t>Linna taristu on keskkonnasõbralik</t>
    </r>
    <r>
      <rPr>
        <sz val="9"/>
        <color rgb="FF000000"/>
        <rFont val="Verdana"/>
        <family val="2"/>
        <charset val="186"/>
      </rPr>
      <t xml:space="preserve"> </t>
    </r>
  </si>
  <si>
    <t>Narva ühistranspordi infrastruktuuri kaasajastamine, sh bussipaviljonide renoveerimine</t>
  </si>
  <si>
    <t>Rahu ja Kreenholmi viaduktide renoveerimine</t>
  </si>
  <si>
    <t>Väikevormide rajamine linnakeskkonda</t>
  </si>
  <si>
    <t>Biojäätmete liigiti kogumise toetamine</t>
  </si>
  <si>
    <r>
      <t xml:space="preserve">2.1 </t>
    </r>
    <r>
      <rPr>
        <u/>
        <sz val="9"/>
        <color rgb="FF000000"/>
        <rFont val="Verdana"/>
        <family val="2"/>
        <charset val="186"/>
      </rPr>
      <t>Narva linnas on kättesaadav kvaliteetne alus- ja üldharidus</t>
    </r>
    <r>
      <rPr>
        <sz val="9"/>
        <color rgb="FF000000"/>
        <rFont val="Verdana"/>
        <family val="2"/>
        <charset val="186"/>
      </rPr>
      <t xml:space="preserve"> </t>
    </r>
  </si>
  <si>
    <t xml:space="preserve">Munitsipaalgümnaasiumi tegevuse korraldamine </t>
  </si>
  <si>
    <t xml:space="preserve">Mittestatsionaarse õppe tegevuskava koostamine ja elluviimine </t>
  </si>
  <si>
    <t>HTM</t>
  </si>
  <si>
    <t>Koostöös Haridus- ja Teadusministeeriumiga</t>
  </si>
  <si>
    <t>Loodus- ja täppisteaduse huviringide toetamine</t>
  </si>
  <si>
    <r>
      <t xml:space="preserve">2.3 </t>
    </r>
    <r>
      <rPr>
        <u/>
        <sz val="9"/>
        <color rgb="FF000000"/>
        <rFont val="Verdana"/>
        <family val="2"/>
        <charset val="186"/>
      </rPr>
      <t>Noorsootöö tagab noortele mitmekülgsed arenguvõimalused, pakkudes vajalikku tuge koostöös sotsiaalvaldkonnaga</t>
    </r>
    <r>
      <rPr>
        <sz val="9"/>
        <color rgb="FF000000"/>
        <rFont val="Verdana"/>
        <family val="2"/>
        <charset val="186"/>
      </rPr>
      <t xml:space="preserve"> </t>
    </r>
    <r>
      <rPr>
        <sz val="9"/>
        <color rgb="FFFF0000"/>
        <rFont val="Verdana"/>
        <family val="2"/>
        <charset val="186"/>
      </rPr>
      <t xml:space="preserve"> </t>
    </r>
  </si>
  <si>
    <t>Noorte ettevõtlikkuse tõstmine</t>
  </si>
  <si>
    <t xml:space="preserve">„Ettevõtlik kool“ programmiga liitumine.
Kaasav eelarve koolides.  
Noorte alustavate ettevõtjate toetusfond.
Koostöövõrgustiku arendamine ja väljaõpe.
Formaalse ja mitteformaalse hariduse lõimumine: aktiivõppe programmid (koolid, lasteaiad, huvikoolid, teenusepakkujad). </t>
  </si>
  <si>
    <t>Mobiilse noorsootöö arendamine</t>
  </si>
  <si>
    <t>Palgafond, varustus, koolitused (teenuse disaini koolitus, esmaabi koolitus, vaimse tervise esmaabi koolitus, motiveeriva intervjueerimise koolitus), psühholoogi teenused.</t>
  </si>
  <si>
    <t>Noorte töökasvatus harjutab noorte tööarmastust, 
koolitab noori tööseadusandluse ja karjäärplaneerimise valdkonnas, annab noortele võimalust raha teenida,
annab esimest töökogemust, parendab noorte olukorra tööturul, äratab tööandjate huvi noorte vastu, tekitab patriootilise tunde linna vastu.</t>
  </si>
  <si>
    <t xml:space="preserve">
Õpilas- ja innovatsioonimalevate loomine, sh erivajadustega õpilaste kaasamine</t>
  </si>
  <si>
    <r>
      <t xml:space="preserve">2.5 </t>
    </r>
    <r>
      <rPr>
        <u/>
        <sz val="9"/>
        <color rgb="FF000000"/>
        <rFont val="Verdana"/>
        <family val="2"/>
        <charset val="186"/>
      </rPr>
      <t>Kõigile vajajatele on tagatud kõrge kvaliteediga tervishoiuteenused, mis edendavad tervislikke eluviise ja toetavad väärikat vananemist</t>
    </r>
  </si>
  <si>
    <t>Narva Kreenholmi kultuurikvartali "Manufaktuur" konseptsiooni välja töötamine ja kultuurikvartali rajamine</t>
  </si>
  <si>
    <t xml:space="preserve">Kaalukoja eeluuringud ja hoone projekteerimine </t>
  </si>
  <si>
    <t>Narva linnapäevad, "Narva - Eesti Sügispealinn" programm,  Narva Energiajooks, Festival "Station Narva", Rahvusvaheline Paul Keresele pühendatud maleturniir „Läänemere maletähed”, Rahvusvaheline Chopini konkurss, "Uus Aasta saabub Narvast" programm.</t>
  </si>
  <si>
    <t>Narva kultuuristrateegia tegevuste ellu viimine Euroopa kultuuripealinnaks kandideerimise eesmärgil</t>
  </si>
  <si>
    <t>Narva Kesklinna Gümnaasiumi spordihoone energiatõhususe edendamine</t>
  </si>
  <si>
    <r>
      <t xml:space="preserve">1.8 </t>
    </r>
    <r>
      <rPr>
        <u/>
        <sz val="9"/>
        <color rgb="FF000000"/>
        <rFont val="Verdana"/>
        <family val="2"/>
        <charset val="186"/>
      </rPr>
      <t>Avalik ruum on võrdselt kvaliteetne, liikuma kutsuv ja turvaline igal pool Narva linnas</t>
    </r>
  </si>
  <si>
    <r>
      <t xml:space="preserve">1.3 </t>
    </r>
    <r>
      <rPr>
        <u/>
        <sz val="9"/>
        <color rgb="FF000000"/>
        <rFont val="Verdana"/>
        <family val="2"/>
        <charset val="186"/>
      </rPr>
      <t>Linna elamufond ja avalikud hooned on energiasäästlikud</t>
    </r>
    <r>
      <rPr>
        <sz val="9"/>
        <color rgb="FF000000"/>
        <rFont val="Verdana"/>
        <family val="2"/>
        <charset val="186"/>
      </rPr>
      <t xml:space="preserve"> </t>
    </r>
  </si>
  <si>
    <t xml:space="preserve">sh Narva linna uue brändi rakendamine, retrobussi turismiteenuse käivitamine ja arendamine </t>
  </si>
  <si>
    <t xml:space="preserve">Narva linna turunduskava koostamine ja realiseerimine </t>
  </si>
  <si>
    <t>Projekti "Vana-Narva uus elu" ellu viimine</t>
  </si>
  <si>
    <r>
      <t xml:space="preserve">4.2 </t>
    </r>
    <r>
      <rPr>
        <u/>
        <sz val="9"/>
        <color rgb="FF000000"/>
        <rFont val="Verdana"/>
        <family val="2"/>
        <charset val="186"/>
      </rPr>
      <t>Linnas kasutatakse parimaid kättesaadavaid e-lahendusi</t>
    </r>
  </si>
  <si>
    <t>Osalemine koostöövõrgustikus (sh turismiklaster ning rahvusvahelised projektid)</t>
  </si>
  <si>
    <t xml:space="preserve">Äkkeküla tervise- ja spordikeskuse arendamine </t>
  </si>
  <si>
    <t xml:space="preserve">sh Rahu tn 12 koerte jalutusplatsi rajamine
</t>
  </si>
  <si>
    <t>Narva Sotsiaaltöökeskuse Sotsiaalmaja energiasäästu suurendamine</t>
  </si>
  <si>
    <t xml:space="preserve">Narva uue linnavalitsuse hoone ehitamine </t>
  </si>
  <si>
    <t xml:space="preserve">Spordi- ja mänguväljakute ehitamine </t>
  </si>
  <si>
    <t>Hoonete lammutamine vastavalt üldplaneeringule</t>
  </si>
  <si>
    <t>Sealhulgas projekteerimine. 2022.-2023. a Hariduse tn 10 (endine Kraavi 1) eestikeelse lasteaia ja lähiala ehitamine;
uus energiasäästlik lasteaed (12+5 rühma, 364 kohta) koos seadmete ja mööbliga (sh bassein 150m2), territooriumi heakorrastamine ning uus energiasäästlik lasteaed- 12 rühma.</t>
  </si>
  <si>
    <t xml:space="preserve">Uute lasteaedade ehitamine </t>
  </si>
  <si>
    <t xml:space="preserve">Munitsipaalhuvikoolide renoveerimine ja rekonstrueerimine </t>
  </si>
  <si>
    <t xml:space="preserve">Promenaadi ehituse jätkamine </t>
  </si>
  <si>
    <t>Projekt "Narva kaldapealse jätkamine IV etapp".
Piiriülese koostöö programm on peatatud.
2022. a aprilli seisuga välisrahastuse allikas puudub.</t>
  </si>
  <si>
    <t>Toetatud projekt. Aluseks on võetud 23.12.2021 Narva Linnavolikogu otsus nr 95.</t>
  </si>
  <si>
    <t>Tekstiilitööstuse ajaloolise ala Kreenholm-Parusinka arendamine, sh Narva koskede vaateplatsi ehitamine</t>
  </si>
  <si>
    <t>Jõesadama eeleskiisprojekti koostamine.
Narva Sadama bokside (Jõe 3) nr 9-11 renoveerimine - on olemas ehitusprojekt 2015.</t>
  </si>
  <si>
    <t xml:space="preserve">Sadamate arendamine </t>
  </si>
  <si>
    <t>Hahni trepi ehitustööd</t>
  </si>
  <si>
    <t>sh projekteerimine</t>
  </si>
  <si>
    <t>3. Strateegiline eesmärk: Narva on heade sündmuste linn</t>
  </si>
  <si>
    <t xml:space="preserve">1.1 Linn on atraktiivne investoritele energeetika- ja tööstussektoris 
</t>
  </si>
  <si>
    <r>
      <t xml:space="preserve">1.7 </t>
    </r>
    <r>
      <rPr>
        <u/>
        <sz val="9"/>
        <color rgb="FF000000"/>
        <rFont val="Verdana"/>
        <family val="2"/>
        <charset val="186"/>
      </rPr>
      <t>Linna elanikud osalevad aktiivselt linna muutmisel kliima- ja keskkonnasõbralikuks</t>
    </r>
    <r>
      <rPr>
        <sz val="9"/>
        <color rgb="FF000000"/>
        <rFont val="Verdana"/>
        <family val="2"/>
        <charset val="186"/>
      </rPr>
      <t xml:space="preserve"> </t>
    </r>
  </si>
  <si>
    <t>Uue energiasäästliku tarkhoone ehitamine, sh arhitektuurikonkurss 2023 ja projekteerimine. Tegevus toetab hästi kulude optimiseerimist. Kontseptsioon, ruumiprogramm, detailplaneering ja TTA on tehtud.
Projekti kulud kokku on orienteeruvad, aluseks oli võetud 21.10.20. a Ida-Virumaa õiglase ülemineku kavandamise tabel. 2020. a projekti eeldatav eelarve oli suurendatud 1,5 võrra.</t>
  </si>
  <si>
    <t>Projekt "Narva Sotsiaaltöökeskuse Sotsiaalmaja energiasäästu suurendamine, II etapp"
Projekti abikõlblikkuse periood on 01.08.2021 - 31.07.2023, rahastamine meetme "Energiatõhususe ja taastuvenergia kasutuse edendamine avalku sektori hoonetes" vahenditest (Riigi Tugiteenuste Keskus).</t>
  </si>
  <si>
    <r>
      <t xml:space="preserve">1.6 </t>
    </r>
    <r>
      <rPr>
        <u/>
        <sz val="9"/>
        <color rgb="FF000000"/>
        <rFont val="Verdana"/>
        <family val="2"/>
        <charset val="186"/>
      </rPr>
      <t>Linna korteri- ja aiandusühistud on aktiivsed osalised rohepöördes</t>
    </r>
  </si>
  <si>
    <r>
      <rPr>
        <sz val="7"/>
        <rFont val="Verdana"/>
        <family val="2"/>
        <charset val="186"/>
      </rPr>
      <t>Projekteerimine ja lammutustööd.</t>
    </r>
    <r>
      <rPr>
        <sz val="7"/>
        <color rgb="FFFF0000"/>
        <rFont val="Verdana"/>
        <family val="2"/>
        <charset val="186"/>
      </rPr>
      <t xml:space="preserve"> </t>
    </r>
  </si>
  <si>
    <t>Sealhulgas projekteerimine. Laste mängu- ja spordiväljak Joaorus, korteriühistute toetamine spordiväljakute ja laste mänguväljakute ehitamisel (vastavalt kordadele), ekstreempargi projekteerimine ja ehitamine (II etapp).</t>
  </si>
  <si>
    <r>
      <t xml:space="preserve">2.4 </t>
    </r>
    <r>
      <rPr>
        <u/>
        <sz val="9"/>
        <color rgb="FF000000"/>
        <rFont val="Verdana"/>
        <family val="2"/>
        <charset val="186"/>
      </rPr>
      <t>Tugiteenused eelkõige lastele ja peredele on kättesaadavad ja kvaliteetsed</t>
    </r>
  </si>
  <si>
    <r>
      <t xml:space="preserve">2.6 </t>
    </r>
    <r>
      <rPr>
        <u/>
        <sz val="9"/>
        <color rgb="FF000000"/>
        <rFont val="Verdana"/>
        <family val="2"/>
        <charset val="186"/>
      </rPr>
      <t>Linna sotsiaalteenused on asja- ja ajakohased ning vastavad abivajajate profiilile</t>
    </r>
    <r>
      <rPr>
        <sz val="9"/>
        <color rgb="FF000000"/>
        <rFont val="Verdana"/>
        <family val="2"/>
        <charset val="186"/>
      </rPr>
      <t xml:space="preserve"> </t>
    </r>
  </si>
  <si>
    <t>sh kultuuriühenduste, rahvuskultuuriseltside, Teatri Ilmarine toetamine</t>
  </si>
  <si>
    <t>EL vahendid lõppevad 2022. a, laste tugiteenuste (sh lapsehoiuteenus, tugiisikuteenus jne) osutamist peab jätkama.</t>
  </si>
  <si>
    <t>Infoürituste korraldamine; laste tervist edendavad tegevused lasteaedades ja koolides.
Südame- ja veresoonkonnahaiguste ennetamine.
Alkoholismi, narkomaania ja HIV/AIDi ennetamine.
Linna tervise- ja heaoluprofiili koostamine.</t>
  </si>
  <si>
    <t>Projekt "Koduteenuse kättesaadavuse ja kvaliteedi parandamine Narva linnas".</t>
  </si>
  <si>
    <t>Psüühikahäiretega inimestele suunatud integreeritud vajaduspõhiste teenuste arendamine Narva linnas.</t>
  </si>
  <si>
    <t>sh geomõõdistuste infosüsteem (GMIS), geoinfosüsteem (GIS), linnavara haldussüsteem, personalipoliitika elluviimiseks ja personalitöö haldamiseks infosüsteem, finatsjuhtimise ja halduse infosüsteem, uus dokumendihaldussüsteem
(linnavalitsuse töö edendamise eesmärgil).</t>
  </si>
  <si>
    <t xml:space="preserve">Munitsipaaleluruumide renoveerimine (sh energiatõhususe edendamine)
</t>
  </si>
  <si>
    <t>Projektitegevus</t>
  </si>
  <si>
    <t>Narva Eesti Gümnaasiumi ümberkorraldamisel tekkiva põhikooli õppehoone ehitamine ja sisustamine</t>
  </si>
  <si>
    <t>KredEx</t>
  </si>
  <si>
    <t>Koertega jalutamiseks infrastruktuuri arendamine (sh jalutusplatside rajamine, prügikastide paigaldamine)</t>
  </si>
  <si>
    <t>Lasteaedade õppekeskkondade (sh õuealade) parendamine</t>
  </si>
  <si>
    <t>sh remont, mänguväljakud, välisvalgustus, õuesõppeks sobivad õuealad</t>
  </si>
  <si>
    <t>Joaoru rannahoone remonditööde teostamine</t>
  </si>
  <si>
    <t>Kanalite puhastamine, vee- ja kanalisatsioonisüsteemide arendamine.
2027.-2028. a omafinantseering - 300 000 eurot.
Projekti eeldatava maksumuse arvutamiseks on võetud 21.10.20. a Ida-Virumaa õiglase ülemineku kavandamise tabel. 2020. a projekti eeldatav eelarve oli suurendatud 1,5 võrra.
2022. a aprilli seisuga välisrahastuse allikas puudub.</t>
  </si>
  <si>
    <t>2023.-2026. a -Kangelaste pr, Võidu tn, Tallinna mnt, Tiimani tn, Kangelaste J4, vanalinnas kõnniteede projekteerimine ja rekonstrueerimine. Kergliiklustee projekteerimine lõigus Kerese tn kuni Kadastiku tn v.a Rahu viadukt.
Muud kõnniteed vastavalt teede seisukorra uuringu tulemustele.</t>
  </si>
  <si>
    <t>Vastavalt teede seisukorra uuringu tulemustele, sh valgusfoorid, unikaalsed liikluskorralduslikud elemendid.  lisavalgustus, puuetega inimestega vajadustele kohandamine.</t>
  </si>
  <si>
    <r>
      <rPr>
        <sz val="7"/>
        <rFont val="Verdana"/>
        <family val="2"/>
        <charset val="186"/>
      </rPr>
      <t>sh EV 100 pargi arendamine; Võidu pargi arendamine ja tiigi puhkeala loomine; Rugodivi pargi (A.Puškini tn 8) rekonstrueerimise II osa; Gerassimovi pargi (Joala tn 8c) rekonstrueerimine; Mõisa pargi rekonstrueerimine,</t>
    </r>
    <r>
      <rPr>
        <sz val="7"/>
        <color rgb="FFFF0000"/>
        <rFont val="Verdana"/>
        <family val="2"/>
        <charset val="186"/>
      </rPr>
      <t xml:space="preserve"> </t>
    </r>
    <r>
      <rPr>
        <sz val="7"/>
        <rFont val="Verdana"/>
        <family val="2"/>
        <charset val="186"/>
      </rPr>
      <t>ajalooliste surnuaedade korrastamine.</t>
    </r>
  </si>
  <si>
    <t>tehnosüsteemide parandamine, konstruktsioonide remonditööde teostamine (töörühma ettepanek: ALPA, LMA, LAÖA)</t>
  </si>
  <si>
    <t>Sealhulgas projekteerimine. Narva Lauatennise kompleksi (Puškini tn 25b) fassaadi ja ventilatsioonisüsteemi rekonstrueerimine; 
Jõe tn 3 hoone renoveerimine, muude huvikoolide renoveerimine.</t>
  </si>
  <si>
    <t>SA Eesti Terviserajad, AS Narva Vesi</t>
  </si>
  <si>
    <t>Sademeveekanalisatsiooni süsteemi arendamine, sh hüdraulilise mudeli koostamine, vanalinna linnaosale lahkvoolse sademeveekanalisatsioonisüteemi projekteerimine ja ehitamine; 2022. a aprilli seisuga info välisrahastuse allikate kohta on puudu. 
AÜ-s "Pribrežnõi" süsteemide rajamine. 
Narva linna ühisveevärgi ja –kanalisatsiooni arendamise kava realiseerimine.</t>
  </si>
  <si>
    <t>SA Narva Muuseum</t>
  </si>
  <si>
    <t>Vanalinna ja linnuse vahel silla ehitamine</t>
  </si>
  <si>
    <t>Investortegevuse arendamiseks detailplaneeringute koostamine Narva tööstuspargi piirkonnas</t>
  </si>
  <si>
    <t xml:space="preserve">SA IVIA tegevused (Narva tööstuspargi 3. etapi detailplaneering, Narva metskond 103 detailplaneering Aquaphor International supertehase rajamiseks) </t>
  </si>
  <si>
    <t xml:space="preserve">Triumphi bastioni valgustuse taastamine </t>
  </si>
  <si>
    <t>Gloria bastioni restaureerimine</t>
  </si>
  <si>
    <t>Honori bastioni restaureerimine</t>
  </si>
  <si>
    <t>2023. a: 70 000 eurot Kreenholmi pr 40 rekonstrueerimise projekti koostamine, 350 000 eurot Kreenholmi pr 32 fassaadi remont.
2024. a: 200 000 eurot A.Puškini tn 26 küttesüsteemi rekonstrueerimine, 300 000 eurot Kreenholmi pr 40 fassaadi remont.
2025.-2026. a: 3 000 000 eurot Kreenholmi pr 40 kompleksne renoveerimine.</t>
  </si>
  <si>
    <t>Rahu tn (Tallinna mnt - Kangelaste pr); Vahtra tn-670 660 eurot; Tiimani tn-1 337 900 eurot; Äkkeküla tee L1, Äkkeküla tee , Äkkeküla tee 8, Äkkeküla tee12 ja parkla ning muud teed vastavalt teede seisukorra uuringu tulemustele.
Tallinna mnt heakorrastus -projekteerimine ja ehitus.
Kraavi-Karja-Vaeselapse-Vestervalli tänavate rekonstrueerimine ja kahe parkla projekteerimine ja ehitamine.
Tallina mnt-Kangelaste ristmiku rekonstrueerimine.
Narva sissesõiduteede (Tallinna, Narva-Jõesuu ja Ivangorodi poolt) tähistamise projekteerimine ja ehitamine.</t>
  </si>
  <si>
    <t>Daumani tn 13a parklate ehitamine, Tallinna mnt 35a-3.Roheline kvartalisisese tee; Keeltelütseumi sissesõidu tee laiendamine, Kangelaste T1, parkla Raekoja juures ehitamine; A.Puškini L7, J15, J13, Daumani 14, 4a tee renoveerimine; Raudtee tn sõidutee pikendus kuni Kreenholmi prospektini; Joala-Tehase lõigu tee projekteerimine.
Mitmetasandiliste tasuliste parklate projekteerimine ja ehitus.
Muud teed vastavalt teede seisukorra uuringu tulemustele.</t>
  </si>
  <si>
    <t>sh vanalinna atraktiivsemaks muutmiseks kaasaegsete valguslahenduste väljatöötamine ja ehitamine.
2023.-2024. a -tänavate välisvalgustuse rekonstrueerimine (sh projekteerimine): 1.Jõe tn ja Rakvere 64-66 välisvalgustus; Remmelga tn (2023. a - 50 000 eurot).</t>
  </si>
  <si>
    <t>Juridilised teenused, nõustamine, konsultatsioonid korteriühistute toetamiseks, korteriühistute elamute energiasäästlikkust tagavate meetmete arendamine.</t>
  </si>
  <si>
    <t>Konteinerite, kodukompostrite ostmine; trükiste ja infovoldikute väljaandmine (nt jäätmete liigiti kogumise plakatid või juhend biojäämete käitlemise teemal); infoürituste korraldamine (nt korteriühistud ja teised sihtrühmad); majapidamistesse biojäätmete korvikeste soetamine.
Elamute prügikodade ühtse kujunduse väljatöötamine.</t>
  </si>
  <si>
    <t xml:space="preserve">sh olmehoone projekteerimine (2022.-2023. a - omafinantseerimine 75 000 eurot) - SA Narva Linna Arendus eelarves 24.03.2022 seisuga ei ole ette nähtud rahavahendeid, taotletakse Narva linna lisaeelarvest.
Olmehoone rajamine.
Ühisveevärgi ja kanalisatsioonisüsteemi arendamine Äkkeküla alal (2023.-2024.a - 500 000 eurot).
Äkkeküla laskesuusatamise kompleksi arendamine (lasketiiru 3. etapp) (2023. a toetus – 142 954 eurot, Narva linna omafinantseerimine 47 652 eurot). </t>
  </si>
  <si>
    <t>sh arhitektuurivõistlus 45000 eurot (Hea avalik ruum- koostöös EAL-iga), projekteerimine ja ehitus.
2022. a aprilli seisuga info ehitamise välisrahastuse allikate kohta on puudu. Projekti eeldatava maksumuse arvutamiseks on võetud 21.10.20. a Ida-Virumaa õiglase ülemineku kavandamise tabel. 2020. a projekti eeldatav eelarve oli suurendatud 1,5 võrra.
2027.-2028. a omafinantseerimine - 1 000 000 eurot.</t>
  </si>
  <si>
    <t>2023. a riigigümnaasiumi tegevuse alustamisega seotud gümnaasiumiosade sulgemisel.</t>
  </si>
  <si>
    <t xml:space="preserve">7 000 m2 suuruse koolimaja kasutusest loobumine </t>
  </si>
  <si>
    <t xml:space="preserve">Paju Kooli arendamine HEV-kompetentsikeskuseks nii, et tugevajavatele lastele on loodud sobivad õppetingimused uues/renoveeritud koolimajas ja õpilaskodus ning linnas on välja töötatud terviklik ja kompleksne tugisüsteem. Uue hoone ehitus maksab eeldatavalt 10 000 000 eurot, millele lisandub õpilaskodu ja staadioni maksumus hinnanguliselt 4 000 000 eurot. </t>
  </si>
  <si>
    <t>Keemia, füüsika, matemaatika, bioloogia huviringid, IT-valdkonna huviringid (võimalusel ka riigipoolse huvitegevuse ja huvihariduse toetuse arvelt).</t>
  </si>
  <si>
    <t>Uue hooldekodu projekteerimine ja ehitamine, meditsiinitehnika, mööbli ja sisustuse soetamine. Ehitusmaksumuse eelarve on tehtud 2021. a hindade seisuga, ehk ei ole arvestatud hindade kallinemisega perspektiivis aastate jooksul.</t>
  </si>
  <si>
    <t>Asendushooldusteenuse osutamiseks korteri ostmine; kasutuselt võetud hoone renoveerimine ning  intervallhooldusteenuse ja päevahoiuteenuse osutamiseks kohandamine.
Uute IT lahenduste kasutuselevõtt ööpäevaringse hooldus-, kodu- ja tugiisikuteenuse arendamiseks (GPS jälgimine, teenuste arvestusprogramm.</t>
  </si>
  <si>
    <t>Narva vanalinna linnaosa üldplaneering (2012. a), näeb ette sõjaeelsete hoonete markeeriva ja Narva vanalinna ajaloost jutustava Arheoloogiapargi loomist vanalinna südamesse, alale, mis jääb Raekoja platsi ja Pimeda pargi vahele. 2017. a toimunud Stockholmi väljaku arhitektuurivõistluse raames sai pakutud selle ala jaoks suhteliselt lihtsalt teostatav lahendus, mis annaks võimalust siduda vanalinna südame ja bastionide vööndi, pakkudes avalikku ruumi linnaelanike jaoks ning uut vaatamisväärsust linna külastajate jaoks.</t>
  </si>
  <si>
    <t xml:space="preserve">Projekti eesmärgiks on Peetri I maja taastamine ja turismitooteks/linnamuuseumiks väljaarendamine ( sh projekteerimine - 400 000 eurot, ehitustööd ja ekspositsioon - 6 600 000 eurot). </t>
  </si>
  <si>
    <t xml:space="preserve">Projekt "Unikaalse piiriülese Narva-Ivangorodi kindluste ansambli kui ühtse kultuuri- ja turismiobjekti arendamine. 3. etapp". Piiriülese koostöö programm on peatatud.
Tänaseks päevaks Honori bastion on oluliselt lagunenud ja ohtlik. Mälestise lagunemise jätkumine lõpeb bastioni täieliku varisemise ja kadumisega. 
Projekti eesmärgiks on arhitektuuri- ja ajaloomälestise  säilitamine ning turismi ja ettevõtluse arendamine. 
Projekti tegevused: Honori bastioni, sh sisese galerii,  taastamine ja selle alusel innovatiivse turismitoote (virtuaalse ekspositsiooni ja/või ekskursiooni) loomine. </t>
  </si>
  <si>
    <t>2027.-2028. a omafinantseerimine - 1 000 000 eurot.
Projekti eeldatava maksumuse arvutamiseks on võetud 21.10.20. a Ida-Virumaa õiglase ülemineku kavandamise tabel. 2020. a projekti eeldatav eelarve oli suurendatud 1,5 võrra.
2022. a aprilli seisuga välisrahastuse allikas puudub.</t>
  </si>
  <si>
    <t>2027.-2030. a omafinantseerimine - 1 000 000 eurot.
Projekti eeldatava maksumuse arvutamiseks on võetud 21.10.20. a Ida-Virumaa õiglase ülemineku kavandamise tabel. 2020. a projekti eeldatav eelarve oli suurendatud 1,5 võrra.
2022. a aprilli seisuga välisrahastuse allikas puudub.</t>
  </si>
  <si>
    <t xml:space="preserve">Riigi poolne investeering 15 000 000 eurot, Narva Gate OÜ investeering on ka 15 000 000 eurot.
</t>
  </si>
  <si>
    <t xml:space="preserve">Narva linna jalgpalli pneumohalli projekteerimine ja ehitamine </t>
  </si>
  <si>
    <t>Narva Linnavolikogu 23.12.2021 otsus nr 97. Projekti raames planeeritakse luua rekonstrueeritud Narva raekojas virtuaalse Vana-Narva ehk sõjaeelse Narva turismitoodet. Virtuaalreaalsuse lahendusega pakutakse rootsiaegses Narvas viibimise elamust.</t>
  </si>
  <si>
    <t>Koostöö tihendamine eelmiste ja tulevaste Euroopa kultuuripealinnade ja kandidaatidega, partnerlinnade võrgustiku laiendamine; Koostöös kultuuriasutuste ja kultuurisündmuste korraldajatega Narva kultuuritegevuste ja maineürituste sidumine linna tutvustamisega (Eestis ja rahvusvaheliselt); Üleeuroopalise turunduse ja kommunikatsiooni elluviimine jm tegevused vastavalt kultuuristrateegiale. Eeldatav eelarve vastavalt Narva kultuuristrateegiale 2030.</t>
  </si>
  <si>
    <t xml:space="preserve">2022. a üleminevad kulud summas 83 933 eurot- avaliku paadislipi projekteerimine ja ehitamine aadressil Jõe tn 17 ning Rakvere tn 71a krundile pargi rajamiseks (sh projekteerimine) summas 300 000 eurot. </t>
  </si>
  <si>
    <t>Linnavalitsuse struktuuri korrastamine</t>
  </si>
  <si>
    <t>Linnakodanike kaasamise süsteemi loomine</t>
  </si>
  <si>
    <t>Narva Keeltelütseumi ujula ja spordikompleksi rekonstrueerimine</t>
  </si>
  <si>
    <t>Narva Keeltelütseumi ja Narva Pähklimäe Gümnaasiumi staadionide renoveerimine</t>
  </si>
  <si>
    <t>Kangelaste prospekti ja Kreenholmi tänava arhitektuurse ideevõistluse korraldamine</t>
  </si>
  <si>
    <t>Päevakeskuse arhitektuurivõistluse korraldamine</t>
  </si>
  <si>
    <t>Haridus- ja Teadusministeeriumi toetus 50%</t>
  </si>
  <si>
    <t>LMA, KO, HTM</t>
  </si>
  <si>
    <t>LAÖA, SAA</t>
  </si>
  <si>
    <t>Projekt "Narva linnapiirkonna jalg- ja jalgrattateede võrgustiku rajamise III etapp": 2023.-2030. a (2023. a projekteerimiseks on vaja 95 000 eurot).
Joala tn - Kulgusadama tee (kuni Kulgu sadamani) jalg- ja jalgrattatee projekteerimiseks on 2023. a vaja 50 000 eurot.
Projekt "Ida-Viru maakonna jalgrattateede võrgustiku planeerimine ja ühenduslõikude projekteerimine MATA2021": 2021.- 2023. a (13 000 eurot on ette nähtud 2022. a linnaeelarves).
Koostöös Eesti Raudteega projekt "Uue kergliikluse silla/tunneli rajamine" raudtee üle/alt, 3tk, Võidu pr pikendusena, A.Tiimanni tn pikendusena ja Kadastiku tn J2 pikendusena (rohevõrgustiku ühendamine).</t>
  </si>
  <si>
    <t>LAÖA, ALPA, KO</t>
  </si>
  <si>
    <t xml:space="preserve">ALPA, LMA </t>
  </si>
  <si>
    <t>LMA, ALPA</t>
  </si>
  <si>
    <t>ALPA, LMA</t>
  </si>
  <si>
    <t>Piiriülese koostöö programm on peatatud. Selle asemel tuleb uus meede.</t>
  </si>
  <si>
    <t>LAÖA, KO</t>
  </si>
  <si>
    <t>Narva Eesti Kooli spordihoone ehitamine (detailplaneeringu koostamine, arhitektuuri ideekonkursi läbiviimine)</t>
  </si>
  <si>
    <r>
      <t>Linna teede projekteerimine ja renoveerimine</t>
    </r>
    <r>
      <rPr>
        <sz val="8"/>
        <rFont val="Verdana"/>
        <family val="2"/>
        <charset val="186"/>
      </rPr>
      <t xml:space="preserve"> (sh arvestades teede seisukorra uuringu tulemust)</t>
    </r>
  </si>
  <si>
    <t>Kergliiklusteede võrgustiku arendamine, sh:
- Narva linnapiirkonna jalg- ja jalgrattateede võrgustiku rajamise III etapp; 
- Ida-Viru maakonna jalgrattateede võrgustiku planeerimine ja ühenduslõikude projekteerimine;
- uue kergliikluse silla/tunneli rajamine raudtee üle/alt;
- turvaliste rattaparklate ehitamine.</t>
  </si>
  <si>
    <t>Uute munitsipaalelamute ehitamine (sh arhitektuurivõistluse korraldamine)</t>
  </si>
  <si>
    <t>ALPA, LAÖA</t>
  </si>
  <si>
    <t>ALPA, LMA,      NJ LV, Eesti Raudtee</t>
  </si>
  <si>
    <t>Linna oluliste loodusobjektide ja rohealade säilitamine ja parendamine (sh olemasolevate objektide arendamine, Joaoru puhkeala dendroloogilise pargi loomine, maleaia rajamine, Sepa tn 7a pargi loomine; Pähklimäe puhkeala rajamine; Rakvere tn pargi rajamine; jõeäärsete alade vaadeldavateks muutmine)</t>
  </si>
  <si>
    <t>Narva Gate OÜ, LAÖA</t>
  </si>
  <si>
    <t>Olgina äripargi arendamine</t>
  </si>
  <si>
    <t>NJ LV</t>
  </si>
  <si>
    <t>Narva avalikus linnaruumis uue Astri/Fama turu rajamise toetamine</t>
  </si>
  <si>
    <t>Fama Invest OÜ, ALPA</t>
  </si>
  <si>
    <t>Narva Pähklimäe Gümnaasiumi hoone rekonstrueerimine või uue hoone ehitamine</t>
  </si>
  <si>
    <t>SA Narva Haigla hoonete  renoveerimine ning uue hoone projekteerimine ja ehitamine</t>
  </si>
  <si>
    <t>70 000 eurot projekteerimiseks</t>
  </si>
  <si>
    <t>Ettevõtluse (sh idu- ja loomeettevõtluse) toetamine</t>
  </si>
  <si>
    <t>Narva Paju Kooli arendamine HEV- kompetentsikeskuseks uues/renoveeritud koolimajas ja õpilaskodus</t>
  </si>
  <si>
    <t>TEN-T transiitteede rekonstrueerimistööde teostamine Narvas</t>
  </si>
  <si>
    <t>140 400 (Projekteerimine) 174 836,86 (Liitumisleping)
21 000 (Ehitusprojekti ekspertiis)</t>
  </si>
  <si>
    <t>26.05.2022 Narva Linnavolikogu otsus nr 29.</t>
  </si>
  <si>
    <t xml:space="preserve">Sh sotsiaalelamu. Riigi investeerimisplaanides on toetada munitsipaalelamute rajamist. Kuna linna ühiselamute hoonefond on amortiseerunud, siis tuleb mõelda uue hoonefondi rajamisele. </t>
  </si>
  <si>
    <t>Projekti nõustamistoe osutamine. Sh turuhoone ja avaturg.
Projekti eeldatav kaasfinantseerimine Rahandusministeeriumi toetusmeetmest "Suuremate linnapiirkondade arendamine" maksimaalselt kuni 70% ja 30% investori poolne finantseerimine.</t>
  </si>
  <si>
    <t>sh kooli keelekümbluskooliks arendamine.
26.05.2022 Narva Linnavolikogu otsus nr 30</t>
  </si>
  <si>
    <t>Narva Haigla hoonete kompleks (Haigla tn 1, 3, 5, 7, 9) vajab investeerimist. 2023.aastal plaanitakse kulutada 4,0 mln projekteerimiseks ja 1,0 mln. hoone renoveerimiseks aadressil Haigla 1 (ühe seina avarii seisund). Suuremad ehitustööd plaanitakse alustama alates 2024. aastast - uue hoone ehitamine (15 mln. kaupa aastal). Plaanitakse 75-80 mln. kasutada aktiivravi uue hoone ehitamiseks, 25-30 mln. uue tervisekeskuse ehitamiseks ja 25-30 mln. ajaloohoone renoveerimiseks (koolituskeskus).</t>
  </si>
  <si>
    <t>2022. a aprilli seisuga välisrahastuse allikas puudub. Projekti eeldatava maksumuse arvutamiseks on võetud 21.10.20. a Ida-Virumaa õiglase ülemineku kavandamise tabel. 2020. a projekti eeldatav eelarve oli suurendatud 1,5 võrra. Silla omanik on määratlemata.</t>
  </si>
  <si>
    <t>Narva Kreenholmi staadioni rekonstrueerimine: jäähall, parkla, raudbetoonelelementidest ja silikattellistest piirdeaed, garaažid, lasketiir, poksihoone, alajaam, murukatega jalgpalliväljak, staadioni jooksurajad, tribüünid, korvpalli plats ja kõnniteed). 2027: 7995722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</si>
</sst>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31" x14ac:knownFonts="1">
    <font>
      <sz val="11"/>
      <color theme="1"/>
      <name val="Calibri"/>
      <family val="2"/>
      <scheme val="minor"/>
    </font>
    <font>
      <b/>
      <sz val="8"/>
      <color rgb="FF000000"/>
      <name val="Verdana"/>
      <family val="2"/>
      <charset val="186"/>
    </font>
    <font>
      <sz val="8"/>
      <name val="Verdana"/>
      <family val="2"/>
      <charset val="186"/>
    </font>
    <font>
      <sz val="8"/>
      <color rgb="FF808080"/>
      <name val="Verdana"/>
      <family val="2"/>
      <charset val="186"/>
    </font>
    <font>
      <sz val="10"/>
      <color rgb="FF000000"/>
      <name val="Verdana"/>
      <family val="2"/>
      <charset val="186"/>
    </font>
    <font>
      <sz val="9"/>
      <color rgb="FF000000"/>
      <name val="Verdana"/>
      <family val="2"/>
      <charset val="186"/>
    </font>
    <font>
      <sz val="8"/>
      <color rgb="FF000000"/>
      <name val="Verdana"/>
      <family val="2"/>
      <charset val="186"/>
    </font>
    <font>
      <sz val="7"/>
      <color rgb="FF808080"/>
      <name val="Verdana"/>
      <family val="2"/>
      <charset val="186"/>
    </font>
    <font>
      <sz val="8"/>
      <color rgb="FFFF0000"/>
      <name val="Verdana"/>
      <family val="2"/>
      <charset val="186"/>
    </font>
    <font>
      <sz val="7"/>
      <color rgb="FFFF0000"/>
      <name val="Verdana"/>
      <family val="2"/>
      <charset val="186"/>
    </font>
    <font>
      <sz val="11"/>
      <color rgb="FFFF0000"/>
      <name val="Calibri"/>
      <family val="2"/>
      <scheme val="minor"/>
    </font>
    <font>
      <u/>
      <sz val="9"/>
      <color rgb="FF000000"/>
      <name val="Verdana"/>
      <family val="2"/>
      <charset val="186"/>
    </font>
    <font>
      <sz val="11"/>
      <color theme="1"/>
      <name val="Calibri"/>
      <family val="2"/>
      <scheme val="minor"/>
    </font>
    <font>
      <sz val="7"/>
      <name val="Verdana"/>
      <family val="2"/>
      <charset val="186"/>
    </font>
    <font>
      <sz val="11"/>
      <name val="Calibri"/>
      <family val="2"/>
      <scheme val="minor"/>
    </font>
    <font>
      <sz val="8"/>
      <color theme="1"/>
      <name val="Verdana"/>
      <family val="2"/>
      <charset val="186"/>
    </font>
    <font>
      <sz val="7"/>
      <color theme="1"/>
      <name val="Verdana"/>
      <family val="2"/>
      <charset val="186"/>
    </font>
    <font>
      <sz val="8"/>
      <color rgb="FF000000"/>
      <name val="Verdana"/>
      <family val="2"/>
      <charset val="204"/>
    </font>
    <font>
      <i/>
      <sz val="7"/>
      <name val="Verdana"/>
      <family val="2"/>
      <charset val="186"/>
    </font>
    <font>
      <b/>
      <sz val="7"/>
      <name val="Verdana"/>
      <family val="2"/>
      <charset val="186"/>
    </font>
    <font>
      <sz val="7"/>
      <name val="Calibri"/>
      <family val="2"/>
      <scheme val="minor"/>
    </font>
    <font>
      <sz val="7"/>
      <name val="Verdana"/>
      <family val="2"/>
      <charset val="204"/>
    </font>
    <font>
      <b/>
      <sz val="7"/>
      <color rgb="FF000000"/>
      <name val="Verdana"/>
      <family val="2"/>
      <charset val="186"/>
    </font>
    <font>
      <sz val="7"/>
      <color theme="2" tint="-0.249977111117893"/>
      <name val="Verdana"/>
      <family val="2"/>
      <charset val="186"/>
    </font>
    <font>
      <sz val="7"/>
      <color rgb="FF000000"/>
      <name val="Verdana"/>
      <family val="2"/>
      <charset val="186"/>
    </font>
    <font>
      <sz val="8"/>
      <name val="Verdana"/>
      <family val="2"/>
    </font>
    <font>
      <sz val="7"/>
      <color theme="2" tint="-0.499984740745262"/>
      <name val="Verdana"/>
      <family val="2"/>
      <charset val="186"/>
    </font>
    <font>
      <sz val="9"/>
      <color rgb="FFFF0000"/>
      <name val="Verdana"/>
      <family val="2"/>
      <charset val="186"/>
    </font>
    <font>
      <sz val="9"/>
      <color rgb="FFFF0000"/>
      <name val="Verdana"/>
      <family val="2"/>
    </font>
    <font>
      <sz val="9"/>
      <name val="Calibri"/>
      <family val="2"/>
      <scheme val="minor"/>
    </font>
    <font>
      <sz val="8"/>
      <color theme="2" tint="-0.499984740745262"/>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2"/>
        <bgColor indexed="64"/>
      </patternFill>
    </fill>
  </fills>
  <borders count="4">
    <border>
      <left/>
      <right/>
      <top/>
      <bottom/>
      <diagonal/>
    </border>
    <border>
      <left style="medium">
        <color rgb="FFABDB77"/>
      </left>
      <right style="medium">
        <color rgb="FFABDB77"/>
      </right>
      <top style="medium">
        <color rgb="FFABDB77"/>
      </top>
      <bottom style="medium">
        <color rgb="FFABDB77"/>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s>
  <cellStyleXfs count="3">
    <xf numFmtId="0" fontId="0" fillId="0" borderId="0"/>
    <xf numFmtId="9" fontId="12" fillId="0" borderId="0" applyFont="0" applyFill="0" applyBorder="0" applyAlignment="0" applyProtection="0"/>
    <xf numFmtId="164" fontId="12" fillId="0" borderId="0" applyFont="0" applyFill="0" applyBorder="0" applyAlignment="0" applyProtection="0"/>
  </cellStyleXfs>
  <cellXfs count="68">
    <xf numFmtId="0" fontId="0" fillId="0" borderId="0" xfId="0"/>
    <xf numFmtId="0" fontId="10" fillId="0" borderId="0" xfId="0" applyFont="1"/>
    <xf numFmtId="0" fontId="1" fillId="5" borderId="1" xfId="0" applyFont="1" applyFill="1" applyBorder="1" applyAlignment="1">
      <alignment horizontal="center" vertical="center" wrapText="1"/>
    </xf>
    <xf numFmtId="0" fontId="14" fillId="7" borderId="0" xfId="0" applyFont="1" applyFill="1"/>
    <xf numFmtId="0" fontId="2" fillId="7" borderId="1" xfId="0" applyFont="1" applyFill="1" applyBorder="1" applyAlignment="1">
      <alignment vertical="center" wrapText="1"/>
    </xf>
    <xf numFmtId="0" fontId="13" fillId="7" borderId="1" xfId="0" applyFont="1" applyFill="1" applyBorder="1" applyAlignment="1">
      <alignment vertical="center" wrapText="1"/>
    </xf>
    <xf numFmtId="0" fontId="0" fillId="8" borderId="0" xfId="0" applyFill="1"/>
    <xf numFmtId="9" fontId="6" fillId="7" borderId="1" xfId="1" applyFont="1" applyFill="1" applyBorder="1" applyAlignment="1">
      <alignment vertical="center" wrapText="1"/>
    </xf>
    <xf numFmtId="0" fontId="10" fillId="8" borderId="0" xfId="0" applyFont="1" applyFill="1"/>
    <xf numFmtId="0" fontId="14" fillId="8" borderId="0" xfId="0" applyFont="1" applyFill="1"/>
    <xf numFmtId="0" fontId="7" fillId="7" borderId="1" xfId="0" applyFont="1" applyFill="1" applyBorder="1" applyAlignment="1">
      <alignment vertical="center" wrapText="1"/>
    </xf>
    <xf numFmtId="0" fontId="6" fillId="7" borderId="1" xfId="0" applyFont="1" applyFill="1" applyBorder="1" applyAlignment="1">
      <alignment vertical="center" wrapText="1"/>
    </xf>
    <xf numFmtId="0" fontId="8" fillId="7" borderId="1" xfId="0" applyFont="1" applyFill="1" applyBorder="1" applyAlignment="1">
      <alignment vertical="center" wrapText="1"/>
    </xf>
    <xf numFmtId="0" fontId="0" fillId="7" borderId="0" xfId="0" applyFill="1"/>
    <xf numFmtId="0" fontId="9" fillId="7" borderId="1" xfId="0" applyFont="1" applyFill="1" applyBorder="1" applyAlignment="1">
      <alignment vertical="center" wrapText="1"/>
    </xf>
    <xf numFmtId="9" fontId="2" fillId="7" borderId="1" xfId="1" applyFont="1" applyFill="1" applyBorder="1" applyAlignment="1">
      <alignment vertical="center" wrapText="1"/>
    </xf>
    <xf numFmtId="9" fontId="2" fillId="7" borderId="1" xfId="0" applyNumberFormat="1" applyFont="1" applyFill="1" applyBorder="1" applyAlignment="1">
      <alignment vertical="center" wrapText="1"/>
    </xf>
    <xf numFmtId="0" fontId="15" fillId="7" borderId="1" xfId="0" applyFont="1" applyFill="1" applyBorder="1" applyAlignment="1">
      <alignment vertical="center"/>
    </xf>
    <xf numFmtId="9" fontId="15" fillId="7" borderId="1" xfId="1" applyFont="1" applyFill="1" applyBorder="1" applyAlignment="1">
      <alignment vertical="center"/>
    </xf>
    <xf numFmtId="0" fontId="15" fillId="7" borderId="1" xfId="0" applyFont="1" applyFill="1" applyBorder="1" applyAlignment="1">
      <alignment vertical="center" wrapText="1"/>
    </xf>
    <xf numFmtId="0" fontId="0" fillId="7" borderId="1" xfId="0" applyFill="1" applyBorder="1"/>
    <xf numFmtId="0" fontId="17" fillId="7" borderId="1" xfId="0" applyFont="1" applyFill="1" applyBorder="1" applyAlignment="1">
      <alignment vertical="center" wrapText="1"/>
    </xf>
    <xf numFmtId="0" fontId="5" fillId="7" borderId="1" xfId="0" applyFont="1" applyFill="1" applyBorder="1" applyAlignment="1">
      <alignment vertical="center" wrapText="1"/>
    </xf>
    <xf numFmtId="0" fontId="3" fillId="7" borderId="1" xfId="0" applyFont="1" applyFill="1" applyBorder="1" applyAlignment="1">
      <alignment vertical="center" wrapText="1"/>
    </xf>
    <xf numFmtId="0" fontId="10" fillId="7" borderId="0" xfId="0" applyFont="1" applyFill="1"/>
    <xf numFmtId="0" fontId="21" fillId="7" borderId="1" xfId="0" applyFont="1" applyFill="1" applyBorder="1" applyAlignment="1">
      <alignment vertical="center" wrapText="1"/>
    </xf>
    <xf numFmtId="0" fontId="13" fillId="2" borderId="1" xfId="0" applyFont="1" applyFill="1" applyBorder="1" applyAlignment="1">
      <alignment vertical="center" wrapText="1"/>
    </xf>
    <xf numFmtId="0" fontId="20" fillId="0" borderId="0" xfId="0" applyFont="1"/>
    <xf numFmtId="0" fontId="22" fillId="5" borderId="1" xfId="0" applyFont="1" applyFill="1" applyBorder="1" applyAlignment="1">
      <alignment horizontal="center" vertical="center" wrapText="1"/>
    </xf>
    <xf numFmtId="0" fontId="23" fillId="7" borderId="1" xfId="0" applyFont="1" applyFill="1" applyBorder="1" applyAlignment="1">
      <alignment vertical="center" wrapText="1"/>
    </xf>
    <xf numFmtId="0" fontId="22" fillId="7" borderId="1" xfId="0" applyFont="1" applyFill="1" applyBorder="1" applyAlignment="1">
      <alignment horizontal="center" vertical="center" wrapText="1"/>
    </xf>
    <xf numFmtId="0" fontId="0" fillId="7" borderId="2" xfId="0" applyFill="1" applyBorder="1"/>
    <xf numFmtId="0" fontId="24" fillId="7" borderId="1" xfId="0" applyFont="1" applyFill="1" applyBorder="1" applyAlignment="1">
      <alignment vertical="center" wrapText="1"/>
    </xf>
    <xf numFmtId="0" fontId="0" fillId="7" borderId="0" xfId="0" applyFill="1" applyAlignment="1">
      <alignment vertical="center"/>
    </xf>
    <xf numFmtId="0" fontId="2" fillId="2" borderId="1" xfId="0" applyFont="1" applyFill="1" applyBorder="1" applyAlignment="1">
      <alignment vertical="center" wrapText="1"/>
    </xf>
    <xf numFmtId="0" fontId="25" fillId="7" borderId="1" xfId="0" applyFont="1" applyFill="1" applyBorder="1" applyAlignment="1">
      <alignment vertical="center" wrapText="1"/>
    </xf>
    <xf numFmtId="0" fontId="26" fillId="7" borderId="1" xfId="0" applyFont="1" applyFill="1" applyBorder="1" applyAlignment="1">
      <alignment vertical="center"/>
    </xf>
    <xf numFmtId="0" fontId="28" fillId="7" borderId="1" xfId="0" applyFont="1" applyFill="1" applyBorder="1" applyAlignment="1">
      <alignment vertical="center" wrapText="1"/>
    </xf>
    <xf numFmtId="0" fontId="0" fillId="7" borderId="3" xfId="0" applyFill="1" applyBorder="1"/>
    <xf numFmtId="0" fontId="0" fillId="7" borderId="0" xfId="0" applyFill="1" applyBorder="1"/>
    <xf numFmtId="0" fontId="10" fillId="7" borderId="0" xfId="0" applyFont="1" applyFill="1" applyBorder="1"/>
    <xf numFmtId="164" fontId="10" fillId="7" borderId="0" xfId="2" applyFont="1" applyFill="1" applyBorder="1"/>
    <xf numFmtId="0" fontId="14" fillId="7" borderId="0" xfId="0" applyFont="1" applyFill="1" applyBorder="1"/>
    <xf numFmtId="0" fontId="16" fillId="7" borderId="0" xfId="0" applyFont="1" applyFill="1" applyBorder="1" applyAlignment="1">
      <alignment wrapText="1"/>
    </xf>
    <xf numFmtId="0" fontId="0" fillId="7" borderId="0" xfId="0" applyFill="1" applyBorder="1" applyAlignment="1">
      <alignment vertical="center"/>
    </xf>
    <xf numFmtId="3" fontId="6" fillId="7" borderId="1" xfId="0" applyNumberFormat="1" applyFont="1" applyFill="1" applyBorder="1" applyAlignment="1">
      <alignment vertical="center" wrapText="1"/>
    </xf>
    <xf numFmtId="3" fontId="2" fillId="7" borderId="1" xfId="0" applyNumberFormat="1" applyFont="1" applyFill="1" applyBorder="1" applyAlignment="1">
      <alignment vertical="center" wrapText="1"/>
    </xf>
    <xf numFmtId="3" fontId="8" fillId="7" borderId="1" xfId="0" applyNumberFormat="1" applyFont="1" applyFill="1" applyBorder="1" applyAlignment="1">
      <alignment vertical="center" wrapText="1"/>
    </xf>
    <xf numFmtId="0" fontId="29" fillId="7" borderId="1" xfId="0" applyFont="1" applyFill="1" applyBorder="1" applyAlignment="1">
      <alignment vertical="center" wrapText="1"/>
    </xf>
    <xf numFmtId="0" fontId="10" fillId="7" borderId="0" xfId="0" applyFont="1" applyFill="1" applyBorder="1" applyAlignment="1">
      <alignment vertical="center"/>
    </xf>
    <xf numFmtId="0" fontId="10" fillId="7" borderId="0" xfId="0" applyFont="1" applyFill="1" applyAlignment="1">
      <alignment vertical="center"/>
    </xf>
    <xf numFmtId="0" fontId="2" fillId="7" borderId="1" xfId="0" applyFont="1" applyFill="1" applyBorder="1" applyAlignment="1">
      <alignment vertical="top" wrapText="1"/>
    </xf>
    <xf numFmtId="0" fontId="2" fillId="7" borderId="1" xfId="0" applyFont="1" applyFill="1" applyBorder="1" applyAlignment="1">
      <alignment vertical="center"/>
    </xf>
    <xf numFmtId="0" fontId="0" fillId="0" borderId="1" xfId="0" applyBorder="1"/>
    <xf numFmtId="0" fontId="20" fillId="0" borderId="1" xfId="0" applyFont="1" applyBorder="1"/>
    <xf numFmtId="0" fontId="18" fillId="5" borderId="1" xfId="0" applyFont="1" applyFill="1" applyBorder="1" applyAlignment="1">
      <alignment horizontal="center" vertical="center" wrapText="1"/>
    </xf>
    <xf numFmtId="0" fontId="5" fillId="4" borderId="1" xfId="0" applyFont="1" applyFill="1" applyBorder="1" applyAlignment="1">
      <alignment vertical="center" wrapText="1"/>
    </xf>
    <xf numFmtId="0" fontId="13" fillId="7" borderId="1" xfId="0" applyFont="1" applyFill="1" applyBorder="1" applyAlignment="1">
      <alignment vertical="center"/>
    </xf>
    <xf numFmtId="0" fontId="30" fillId="0" borderId="1" xfId="0" applyFont="1" applyBorder="1" applyAlignment="1">
      <alignment vertical="center"/>
    </xf>
    <xf numFmtId="0" fontId="4" fillId="4" borderId="1" xfId="0" applyFont="1" applyFill="1" applyBorder="1" applyAlignment="1">
      <alignment vertical="center" wrapText="1"/>
    </xf>
    <xf numFmtId="0" fontId="5" fillId="5" borderId="1" xfId="0" applyFont="1" applyFill="1" applyBorder="1" applyAlignment="1">
      <alignment vertical="center" wrapText="1"/>
    </xf>
    <xf numFmtId="0" fontId="5" fillId="4" borderId="1" xfId="0" applyFont="1" applyFill="1" applyBorder="1" applyAlignment="1">
      <alignment vertical="center" wrapText="1"/>
    </xf>
    <xf numFmtId="0" fontId="4" fillId="5" borderId="1" xfId="0" applyFont="1" applyFill="1" applyBorder="1" applyAlignment="1">
      <alignment vertical="center" wrapText="1"/>
    </xf>
    <xf numFmtId="0" fontId="4" fillId="3" borderId="1" xfId="0" applyFont="1" applyFill="1" applyBorder="1" applyAlignment="1">
      <alignment vertical="center" wrapText="1"/>
    </xf>
    <xf numFmtId="0" fontId="11" fillId="3" borderId="1" xfId="0" applyFont="1" applyFill="1" applyBorder="1" applyAlignment="1">
      <alignment vertical="center" wrapText="1"/>
    </xf>
    <xf numFmtId="0" fontId="5" fillId="3" borderId="1" xfId="0" applyFont="1" applyFill="1" applyBorder="1" applyAlignment="1">
      <alignment vertical="center" wrapText="1"/>
    </xf>
    <xf numFmtId="0" fontId="5" fillId="6" borderId="1" xfId="0" applyFont="1" applyFill="1" applyBorder="1" applyAlignment="1">
      <alignment vertical="center" wrapText="1"/>
    </xf>
    <xf numFmtId="0" fontId="4" fillId="6" borderId="1" xfId="0" applyFont="1" applyFill="1" applyBorder="1" applyAlignment="1">
      <alignment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ABDB7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D349"/>
  <sheetViews>
    <sheetView tabSelected="1" topLeftCell="B1" zoomScaleNormal="100" workbookViewId="0">
      <pane ySplit="1" topLeftCell="A2" activePane="bottomLeft" state="frozen"/>
      <selection pane="bottomLeft" activeCell="P88" sqref="P88"/>
    </sheetView>
  </sheetViews>
  <sheetFormatPr defaultRowHeight="15" x14ac:dyDescent="0.25"/>
  <cols>
    <col min="1" max="1" width="4.140625" style="13" hidden="1" customWidth="1"/>
    <col min="2" max="2" width="3.140625" style="13" customWidth="1"/>
    <col min="3" max="3" width="26.42578125" customWidth="1"/>
    <col min="4" max="4" width="5.140625" customWidth="1"/>
    <col min="5" max="5" width="4.85546875" customWidth="1"/>
    <col min="6" max="6" width="9" customWidth="1"/>
    <col min="7" max="7" width="9.140625" customWidth="1"/>
    <col min="8" max="8" width="9" customWidth="1"/>
    <col min="9" max="9" width="8.85546875" customWidth="1"/>
    <col min="10" max="10" width="8.42578125" customWidth="1"/>
    <col min="13" max="13" width="9.140625" customWidth="1"/>
    <col min="14" max="14" width="13.140625" customWidth="1"/>
    <col min="15" max="15" width="8.42578125" customWidth="1"/>
    <col min="16" max="16" width="36.140625" style="27" customWidth="1"/>
    <col min="17" max="17" width="24.85546875" style="38" customWidth="1"/>
    <col min="18" max="42" width="8.85546875" style="13"/>
    <col min="43" max="264" width="8.7109375" style="13"/>
  </cols>
  <sheetData>
    <row r="1" spans="1:264" ht="37.5" customHeight="1" thickBot="1" x14ac:dyDescent="0.3">
      <c r="A1" s="30" t="s">
        <v>79</v>
      </c>
      <c r="B1" s="30" t="s">
        <v>0</v>
      </c>
      <c r="C1" s="28" t="s">
        <v>1</v>
      </c>
      <c r="D1" s="2" t="s">
        <v>2</v>
      </c>
      <c r="E1" s="2" t="s">
        <v>3</v>
      </c>
      <c r="F1" s="2" t="s">
        <v>4</v>
      </c>
      <c r="G1" s="2" t="s">
        <v>58</v>
      </c>
      <c r="H1" s="2" t="s">
        <v>5</v>
      </c>
      <c r="I1" s="2" t="s">
        <v>6</v>
      </c>
      <c r="J1" s="2" t="s">
        <v>7</v>
      </c>
      <c r="K1" s="2" t="s">
        <v>8</v>
      </c>
      <c r="L1" s="2" t="s">
        <v>9</v>
      </c>
      <c r="M1" s="2" t="s">
        <v>48</v>
      </c>
      <c r="N1" s="2" t="s">
        <v>10</v>
      </c>
      <c r="O1" s="2" t="s">
        <v>60</v>
      </c>
      <c r="P1" s="55" t="s">
        <v>73</v>
      </c>
      <c r="Q1" s="39"/>
      <c r="R1" s="39"/>
      <c r="S1" s="39"/>
    </row>
    <row r="2" spans="1:264" ht="15" customHeight="1" thickBot="1" x14ac:dyDescent="0.3">
      <c r="A2" s="63" t="s">
        <v>47</v>
      </c>
      <c r="B2" s="63"/>
      <c r="C2" s="63"/>
      <c r="D2" s="63"/>
      <c r="E2" s="63"/>
      <c r="F2" s="63"/>
      <c r="G2" s="63"/>
      <c r="H2" s="63"/>
      <c r="I2" s="63"/>
      <c r="J2" s="63"/>
      <c r="K2" s="63"/>
      <c r="L2" s="63"/>
      <c r="M2" s="63"/>
      <c r="N2" s="63"/>
      <c r="O2" s="63"/>
      <c r="P2" s="63"/>
      <c r="Q2" s="40"/>
      <c r="R2" s="39"/>
      <c r="S2" s="39"/>
    </row>
    <row r="3" spans="1:264" ht="17.45" customHeight="1" thickBot="1" x14ac:dyDescent="0.3">
      <c r="A3" s="64" t="s">
        <v>158</v>
      </c>
      <c r="B3" s="64"/>
      <c r="C3" s="64"/>
      <c r="D3" s="64"/>
      <c r="E3" s="64"/>
      <c r="F3" s="64"/>
      <c r="G3" s="64"/>
      <c r="H3" s="64"/>
      <c r="I3" s="64"/>
      <c r="J3" s="64"/>
      <c r="K3" s="64"/>
      <c r="L3" s="64"/>
      <c r="M3" s="64"/>
      <c r="N3" s="64"/>
      <c r="O3" s="64"/>
      <c r="P3" s="64"/>
      <c r="Q3" s="39"/>
      <c r="R3" s="39"/>
      <c r="S3" s="39"/>
    </row>
    <row r="4" spans="1:264" s="13" customFormat="1" ht="32.450000000000003" customHeight="1" thickBot="1" x14ac:dyDescent="0.3">
      <c r="A4" s="10"/>
      <c r="B4" s="29">
        <v>1</v>
      </c>
      <c r="C4" s="4" t="s">
        <v>191</v>
      </c>
      <c r="D4" s="4">
        <v>2021</v>
      </c>
      <c r="E4" s="4">
        <v>2023</v>
      </c>
      <c r="F4" s="46">
        <v>75000</v>
      </c>
      <c r="G4" s="46">
        <v>75000</v>
      </c>
      <c r="H4" s="4"/>
      <c r="I4" s="15">
        <v>0</v>
      </c>
      <c r="J4" s="4"/>
      <c r="K4" s="4"/>
      <c r="L4" s="4"/>
      <c r="M4" s="4"/>
      <c r="N4" s="4" t="s">
        <v>59</v>
      </c>
      <c r="O4" s="4" t="s">
        <v>12</v>
      </c>
      <c r="P4" s="5" t="s">
        <v>192</v>
      </c>
      <c r="Q4" s="39"/>
      <c r="R4" s="39"/>
      <c r="S4" s="39"/>
    </row>
    <row r="5" spans="1:264" s="6" customFormat="1" ht="45.95" customHeight="1" thickBot="1" x14ac:dyDescent="0.3">
      <c r="A5" s="10"/>
      <c r="B5" s="29">
        <v>2</v>
      </c>
      <c r="C5" s="11" t="s">
        <v>74</v>
      </c>
      <c r="D5" s="11">
        <v>2022</v>
      </c>
      <c r="E5" s="11">
        <v>2024</v>
      </c>
      <c r="F5" s="45">
        <v>600000</v>
      </c>
      <c r="G5" s="45">
        <v>600000</v>
      </c>
      <c r="H5" s="11"/>
      <c r="I5" s="7">
        <f t="shared" ref="I5:I6" si="0">(H5/F5)</f>
        <v>0</v>
      </c>
      <c r="J5" s="11"/>
      <c r="K5" s="11"/>
      <c r="L5" s="11"/>
      <c r="M5" s="11"/>
      <c r="N5" s="11" t="s">
        <v>59</v>
      </c>
      <c r="O5" s="11" t="s">
        <v>61</v>
      </c>
      <c r="P5" s="5" t="s">
        <v>82</v>
      </c>
      <c r="Q5" s="40"/>
      <c r="R5" s="39"/>
      <c r="S5" s="39"/>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row>
    <row r="6" spans="1:264" s="24" customFormat="1" ht="60.95" customHeight="1" thickBot="1" x14ac:dyDescent="0.3">
      <c r="A6" s="5"/>
      <c r="B6" s="29">
        <v>3</v>
      </c>
      <c r="C6" s="4" t="s">
        <v>107</v>
      </c>
      <c r="D6" s="4">
        <v>2019</v>
      </c>
      <c r="E6" s="4">
        <v>2024</v>
      </c>
      <c r="F6" s="46">
        <v>9000000</v>
      </c>
      <c r="G6" s="46">
        <v>9000000</v>
      </c>
      <c r="H6" s="4"/>
      <c r="I6" s="7">
        <f t="shared" si="0"/>
        <v>0</v>
      </c>
      <c r="J6" s="4"/>
      <c r="K6" s="4"/>
      <c r="L6" s="4"/>
      <c r="M6" s="4"/>
      <c r="N6" s="4" t="s">
        <v>59</v>
      </c>
      <c r="O6" s="4" t="s">
        <v>16</v>
      </c>
      <c r="P6" s="5" t="s">
        <v>82</v>
      </c>
      <c r="Q6" s="41"/>
      <c r="R6" s="40"/>
      <c r="S6" s="40"/>
    </row>
    <row r="7" spans="1:264" ht="15" customHeight="1" thickBot="1" x14ac:dyDescent="0.3">
      <c r="A7" s="64" t="s">
        <v>80</v>
      </c>
      <c r="B7" s="64"/>
      <c r="C7" s="64"/>
      <c r="D7" s="64"/>
      <c r="E7" s="64"/>
      <c r="F7" s="64"/>
      <c r="G7" s="64"/>
      <c r="H7" s="64"/>
      <c r="I7" s="64"/>
      <c r="J7" s="64"/>
      <c r="K7" s="64"/>
      <c r="L7" s="64"/>
      <c r="M7" s="64"/>
      <c r="N7" s="64"/>
      <c r="O7" s="64"/>
      <c r="P7" s="64"/>
      <c r="Q7" s="39"/>
      <c r="R7" s="39"/>
      <c r="S7" s="39"/>
    </row>
    <row r="8" spans="1:264" s="13" customFormat="1" ht="42.75" thickBot="1" x14ac:dyDescent="0.3">
      <c r="A8" s="10"/>
      <c r="B8" s="10">
        <v>4</v>
      </c>
      <c r="C8" s="11" t="s">
        <v>251</v>
      </c>
      <c r="D8" s="11">
        <v>2023</v>
      </c>
      <c r="E8" s="11">
        <v>2026</v>
      </c>
      <c r="F8" s="46">
        <f>SUM(G8:H8)</f>
        <v>212000</v>
      </c>
      <c r="G8" s="46"/>
      <c r="H8" s="46">
        <f>SUM(J8:M8)</f>
        <v>212000</v>
      </c>
      <c r="I8" s="7">
        <f>(H8/F8)</f>
        <v>1</v>
      </c>
      <c r="J8" s="46">
        <v>53000</v>
      </c>
      <c r="K8" s="46">
        <v>53000</v>
      </c>
      <c r="L8" s="46">
        <v>53000</v>
      </c>
      <c r="M8" s="46">
        <v>53000</v>
      </c>
      <c r="N8" s="11" t="s">
        <v>14</v>
      </c>
      <c r="O8" s="11"/>
      <c r="P8" s="5" t="s">
        <v>77</v>
      </c>
      <c r="Q8" s="40"/>
      <c r="R8" s="39"/>
      <c r="S8" s="39"/>
    </row>
    <row r="9" spans="1:264" s="13" customFormat="1" ht="35.1" customHeight="1" thickBot="1" x14ac:dyDescent="0.3">
      <c r="A9" s="10"/>
      <c r="B9" s="10">
        <v>5</v>
      </c>
      <c r="C9" s="11" t="s">
        <v>83</v>
      </c>
      <c r="D9" s="11">
        <v>2023</v>
      </c>
      <c r="E9" s="11">
        <v>2026</v>
      </c>
      <c r="F9" s="46">
        <f>SUM(G9:H9)</f>
        <v>89412</v>
      </c>
      <c r="G9" s="46"/>
      <c r="H9" s="46">
        <f>SUM(J9:M9)</f>
        <v>89412</v>
      </c>
      <c r="I9" s="7">
        <f>(H9/F9)</f>
        <v>1</v>
      </c>
      <c r="J9" s="46">
        <v>22353</v>
      </c>
      <c r="K9" s="46">
        <v>22353</v>
      </c>
      <c r="L9" s="46">
        <v>22353</v>
      </c>
      <c r="M9" s="46">
        <v>22353</v>
      </c>
      <c r="N9" s="11" t="s">
        <v>14</v>
      </c>
      <c r="O9" s="12"/>
      <c r="P9" s="5" t="s">
        <v>81</v>
      </c>
      <c r="Q9" s="39"/>
      <c r="R9" s="39"/>
      <c r="S9" s="39"/>
    </row>
    <row r="10" spans="1:264" s="13" customFormat="1" ht="35.1" customHeight="1" thickBot="1" x14ac:dyDescent="0.3">
      <c r="A10" s="10"/>
      <c r="B10" s="10">
        <v>6</v>
      </c>
      <c r="C10" s="11" t="s">
        <v>244</v>
      </c>
      <c r="D10" s="11">
        <v>2023</v>
      </c>
      <c r="E10" s="11">
        <v>2024</v>
      </c>
      <c r="F10" s="46">
        <v>4000000</v>
      </c>
      <c r="G10" s="46"/>
      <c r="H10" s="46"/>
      <c r="I10" s="7">
        <v>0</v>
      </c>
      <c r="J10" s="46"/>
      <c r="K10" s="46"/>
      <c r="L10" s="46"/>
      <c r="M10" s="46"/>
      <c r="N10" s="11" t="s">
        <v>59</v>
      </c>
      <c r="O10" s="4" t="s">
        <v>245</v>
      </c>
      <c r="P10" s="5" t="s">
        <v>82</v>
      </c>
      <c r="Q10" s="39"/>
      <c r="R10" s="39"/>
      <c r="S10" s="39"/>
    </row>
    <row r="11" spans="1:264" ht="15" customHeight="1" thickBot="1" x14ac:dyDescent="0.3">
      <c r="A11" s="65" t="s">
        <v>134</v>
      </c>
      <c r="B11" s="65"/>
      <c r="C11" s="65"/>
      <c r="D11" s="65"/>
      <c r="E11" s="65"/>
      <c r="F11" s="65"/>
      <c r="G11" s="65"/>
      <c r="H11" s="65"/>
      <c r="I11" s="65"/>
      <c r="J11" s="65"/>
      <c r="K11" s="65"/>
      <c r="L11" s="65"/>
      <c r="M11" s="65"/>
      <c r="N11" s="65"/>
      <c r="O11" s="65"/>
      <c r="P11" s="65"/>
      <c r="Q11" s="40"/>
      <c r="R11" s="39"/>
      <c r="S11" s="39"/>
    </row>
    <row r="12" spans="1:264" s="13" customFormat="1" ht="77.099999999999994" customHeight="1" thickBot="1" x14ac:dyDescent="0.3">
      <c r="A12" s="10"/>
      <c r="B12" s="10">
        <v>7</v>
      </c>
      <c r="C12" s="4" t="s">
        <v>173</v>
      </c>
      <c r="D12" s="4">
        <v>2023</v>
      </c>
      <c r="E12" s="11">
        <v>2026</v>
      </c>
      <c r="F12" s="46">
        <f>SUM(G12:H12)</f>
        <v>3920000</v>
      </c>
      <c r="G12" s="46"/>
      <c r="H12" s="46">
        <f>SUM(J12:M12)</f>
        <v>3920000</v>
      </c>
      <c r="I12" s="7">
        <f>(H12/F12)</f>
        <v>1</v>
      </c>
      <c r="J12" s="46">
        <v>420000</v>
      </c>
      <c r="K12" s="46">
        <v>500000</v>
      </c>
      <c r="L12" s="46">
        <v>1500000</v>
      </c>
      <c r="M12" s="46">
        <v>1500000</v>
      </c>
      <c r="N12" s="11" t="s">
        <v>21</v>
      </c>
      <c r="O12" s="11" t="s">
        <v>15</v>
      </c>
      <c r="P12" s="5" t="s">
        <v>196</v>
      </c>
      <c r="Q12" s="39"/>
      <c r="R12" s="39"/>
      <c r="S12" s="39"/>
    </row>
    <row r="13" spans="1:264" s="6" customFormat="1" ht="53.25" thickBot="1" x14ac:dyDescent="0.3">
      <c r="A13" s="10"/>
      <c r="B13" s="10">
        <v>8</v>
      </c>
      <c r="C13" s="4" t="s">
        <v>239</v>
      </c>
      <c r="D13" s="4">
        <v>2023</v>
      </c>
      <c r="E13" s="4">
        <v>2026</v>
      </c>
      <c r="F13" s="46">
        <v>4230000</v>
      </c>
      <c r="G13" s="46"/>
      <c r="H13" s="46">
        <f>SUM(J13:M13)</f>
        <v>1299000</v>
      </c>
      <c r="I13" s="7">
        <f>(H13/F13)</f>
        <v>0.30709219858156028</v>
      </c>
      <c r="J13" s="46">
        <v>5000</v>
      </c>
      <c r="K13" s="46">
        <v>25000</v>
      </c>
      <c r="L13" s="46">
        <v>269000</v>
      </c>
      <c r="M13" s="46">
        <v>1000000</v>
      </c>
      <c r="N13" s="11" t="s">
        <v>11</v>
      </c>
      <c r="O13" s="11" t="s">
        <v>240</v>
      </c>
      <c r="P13" s="5" t="s">
        <v>256</v>
      </c>
      <c r="Q13" s="40"/>
      <c r="R13" s="39"/>
      <c r="S13" s="39"/>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row>
    <row r="14" spans="1:264" s="13" customFormat="1" ht="33.6" customHeight="1" thickBot="1" x14ac:dyDescent="0.3">
      <c r="A14" s="10"/>
      <c r="B14" s="10">
        <v>9</v>
      </c>
      <c r="C14" s="4" t="s">
        <v>132</v>
      </c>
      <c r="D14" s="4">
        <v>2021</v>
      </c>
      <c r="E14" s="4">
        <v>2023</v>
      </c>
      <c r="F14" s="46">
        <f>SUM(G14:H14)</f>
        <v>1064460</v>
      </c>
      <c r="G14" s="46">
        <v>262836</v>
      </c>
      <c r="H14" s="46">
        <v>801624</v>
      </c>
      <c r="I14" s="7">
        <f t="shared" ref="I14:I15" si="1">(H14/F14)</f>
        <v>0.75308043515021705</v>
      </c>
      <c r="J14" s="46">
        <v>99006</v>
      </c>
      <c r="K14" s="46"/>
      <c r="L14" s="46"/>
      <c r="M14" s="46"/>
      <c r="N14" s="4" t="s">
        <v>11</v>
      </c>
      <c r="O14" s="4" t="s">
        <v>16</v>
      </c>
      <c r="P14" s="5" t="s">
        <v>174</v>
      </c>
      <c r="Q14" s="39"/>
      <c r="R14" s="39"/>
      <c r="S14" s="39"/>
    </row>
    <row r="15" spans="1:264" s="3" customFormat="1" ht="34.5" customHeight="1" thickBot="1" x14ac:dyDescent="0.3">
      <c r="A15" s="5"/>
      <c r="B15" s="10">
        <v>10</v>
      </c>
      <c r="C15" s="4" t="s">
        <v>222</v>
      </c>
      <c r="D15" s="4">
        <v>2026</v>
      </c>
      <c r="E15" s="4">
        <v>2030</v>
      </c>
      <c r="F15" s="46">
        <v>6000000</v>
      </c>
      <c r="G15" s="46">
        <v>820000</v>
      </c>
      <c r="H15" s="46">
        <v>5180000</v>
      </c>
      <c r="I15" s="7">
        <f t="shared" si="1"/>
        <v>0.86333333333333329</v>
      </c>
      <c r="J15" s="46"/>
      <c r="K15" s="46"/>
      <c r="L15" s="46"/>
      <c r="M15" s="46">
        <v>70000</v>
      </c>
      <c r="N15" s="4" t="s">
        <v>11</v>
      </c>
      <c r="O15" s="4" t="s">
        <v>230</v>
      </c>
      <c r="P15" s="5" t="s">
        <v>250</v>
      </c>
      <c r="Q15" s="42"/>
      <c r="R15" s="42"/>
      <c r="S15" s="42"/>
    </row>
    <row r="16" spans="1:264" s="13" customFormat="1" ht="57" customHeight="1" thickBot="1" x14ac:dyDescent="0.3">
      <c r="A16" s="10"/>
      <c r="B16" s="10">
        <v>11</v>
      </c>
      <c r="C16" s="11" t="s">
        <v>142</v>
      </c>
      <c r="D16" s="11">
        <v>2021</v>
      </c>
      <c r="E16" s="11">
        <v>2023</v>
      </c>
      <c r="F16" s="46">
        <v>900000</v>
      </c>
      <c r="G16" s="46">
        <f>(F16-H16)</f>
        <v>630000</v>
      </c>
      <c r="H16" s="46">
        <v>270000</v>
      </c>
      <c r="I16" s="7">
        <f>(H16/F16)</f>
        <v>0.3</v>
      </c>
      <c r="J16" s="46">
        <v>110000</v>
      </c>
      <c r="K16" s="46"/>
      <c r="L16" s="46"/>
      <c r="M16" s="46"/>
      <c r="N16" s="11" t="s">
        <v>11</v>
      </c>
      <c r="O16" s="11" t="s">
        <v>37</v>
      </c>
      <c r="P16" s="5" t="s">
        <v>161</v>
      </c>
      <c r="Q16" s="39"/>
      <c r="R16" s="39"/>
      <c r="S16" s="39"/>
    </row>
    <row r="17" spans="1:264" s="13" customFormat="1" ht="75.95" customHeight="1" thickBot="1" x14ac:dyDescent="0.3">
      <c r="A17" s="10"/>
      <c r="B17" s="10">
        <v>12</v>
      </c>
      <c r="C17" s="4" t="s">
        <v>143</v>
      </c>
      <c r="D17" s="4">
        <v>2023</v>
      </c>
      <c r="E17" s="11">
        <v>2025</v>
      </c>
      <c r="F17" s="46">
        <f t="shared" ref="F17" si="2">SUM(G17:H17)</f>
        <v>15000000</v>
      </c>
      <c r="G17" s="46">
        <v>10500000</v>
      </c>
      <c r="H17" s="46">
        <v>4500000</v>
      </c>
      <c r="I17" s="7">
        <f t="shared" ref="I17" si="3">H17/F17</f>
        <v>0.3</v>
      </c>
      <c r="J17" s="46">
        <v>1500000</v>
      </c>
      <c r="K17" s="46">
        <v>1500000</v>
      </c>
      <c r="L17" s="46">
        <v>1500000</v>
      </c>
      <c r="M17" s="46"/>
      <c r="N17" s="11" t="s">
        <v>14</v>
      </c>
      <c r="O17" s="11" t="s">
        <v>231</v>
      </c>
      <c r="P17" s="5" t="s">
        <v>160</v>
      </c>
      <c r="Q17" s="40"/>
      <c r="R17" s="39"/>
      <c r="S17" s="39"/>
    </row>
    <row r="18" spans="1:264" ht="15" customHeight="1" thickBot="1" x14ac:dyDescent="0.3">
      <c r="A18" s="65" t="s">
        <v>109</v>
      </c>
      <c r="B18" s="65"/>
      <c r="C18" s="65"/>
      <c r="D18" s="65"/>
      <c r="E18" s="65"/>
      <c r="F18" s="65"/>
      <c r="G18" s="65"/>
      <c r="H18" s="65"/>
      <c r="I18" s="65"/>
      <c r="J18" s="65"/>
      <c r="K18" s="65"/>
      <c r="L18" s="65"/>
      <c r="M18" s="65"/>
      <c r="N18" s="65"/>
      <c r="O18" s="65"/>
      <c r="P18" s="65"/>
      <c r="Q18" s="40"/>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row>
    <row r="19" spans="1:264" s="31" customFormat="1" ht="74.099999999999994" customHeight="1" thickBot="1" x14ac:dyDescent="0.3">
      <c r="A19" s="22"/>
      <c r="B19" s="29">
        <v>13</v>
      </c>
      <c r="C19" s="4" t="s">
        <v>102</v>
      </c>
      <c r="D19" s="11">
        <v>2019</v>
      </c>
      <c r="E19" s="11">
        <v>2030</v>
      </c>
      <c r="F19" s="46">
        <f t="shared" ref="F19" si="4">SUM(G19:H19)</f>
        <v>30000000</v>
      </c>
      <c r="G19" s="46">
        <v>21000000</v>
      </c>
      <c r="H19" s="46">
        <v>9000000</v>
      </c>
      <c r="I19" s="7">
        <f t="shared" ref="I19" si="5">(H19/F19)</f>
        <v>0.3</v>
      </c>
      <c r="J19" s="46">
        <v>240000</v>
      </c>
      <c r="K19" s="46">
        <v>360000</v>
      </c>
      <c r="L19" s="46">
        <v>150000</v>
      </c>
      <c r="M19" s="46">
        <v>300000</v>
      </c>
      <c r="N19" s="11" t="s">
        <v>24</v>
      </c>
      <c r="O19" s="11" t="s">
        <v>15</v>
      </c>
      <c r="P19" s="32" t="s">
        <v>188</v>
      </c>
      <c r="Q19" s="40"/>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row>
    <row r="20" spans="1:264" s="13" customFormat="1" ht="36.950000000000003" customHeight="1" thickBot="1" x14ac:dyDescent="0.3">
      <c r="A20" s="10"/>
      <c r="B20" s="10">
        <v>14</v>
      </c>
      <c r="C20" s="4" t="s">
        <v>75</v>
      </c>
      <c r="D20" s="4">
        <v>2023</v>
      </c>
      <c r="E20" s="11">
        <v>2026</v>
      </c>
      <c r="F20" s="46">
        <f>SUM(G20:H20)</f>
        <v>800000</v>
      </c>
      <c r="G20" s="46"/>
      <c r="H20" s="46">
        <f>SUM(J20:M20)</f>
        <v>800000</v>
      </c>
      <c r="I20" s="7">
        <f>(H20/F20)</f>
        <v>1</v>
      </c>
      <c r="J20" s="46">
        <v>200000</v>
      </c>
      <c r="K20" s="46">
        <v>200000</v>
      </c>
      <c r="L20" s="46">
        <v>200000</v>
      </c>
      <c r="M20" s="46">
        <v>200000</v>
      </c>
      <c r="N20" s="11" t="s">
        <v>11</v>
      </c>
      <c r="O20" s="11"/>
      <c r="P20" s="5" t="s">
        <v>156</v>
      </c>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row>
    <row r="21" spans="1:264" s="6" customFormat="1" ht="130.5" customHeight="1" thickBot="1" x14ac:dyDescent="0.3">
      <c r="A21" s="10"/>
      <c r="B21" s="29">
        <v>15</v>
      </c>
      <c r="C21" s="51" t="s">
        <v>238</v>
      </c>
      <c r="D21" s="11">
        <v>2021</v>
      </c>
      <c r="E21" s="11">
        <v>2030</v>
      </c>
      <c r="F21" s="46">
        <f t="shared" ref="F21" si="6">SUM(G21:H21)</f>
        <v>15260000</v>
      </c>
      <c r="G21" s="46">
        <v>10577000</v>
      </c>
      <c r="H21" s="46">
        <v>4683000</v>
      </c>
      <c r="I21" s="7">
        <f t="shared" ref="I21" si="7">(H21/F21)</f>
        <v>0.30688073394495413</v>
      </c>
      <c r="J21" s="46">
        <v>95000</v>
      </c>
      <c r="K21" s="46">
        <v>755000</v>
      </c>
      <c r="L21" s="46">
        <v>770000</v>
      </c>
      <c r="M21" s="46">
        <v>782000</v>
      </c>
      <c r="N21" s="11" t="s">
        <v>14</v>
      </c>
      <c r="O21" s="4" t="s">
        <v>241</v>
      </c>
      <c r="P21" s="5" t="s">
        <v>229</v>
      </c>
      <c r="Q21" s="40"/>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c r="IW21" s="13"/>
      <c r="IX21" s="13"/>
      <c r="IY21" s="13"/>
      <c r="IZ21" s="13"/>
      <c r="JA21" s="13"/>
      <c r="JB21" s="13"/>
      <c r="JC21" s="13"/>
      <c r="JD21" s="13"/>
    </row>
    <row r="22" spans="1:264" s="13" customFormat="1" ht="63.6" customHeight="1" thickBot="1" x14ac:dyDescent="0.3">
      <c r="A22" s="10"/>
      <c r="B22" s="10">
        <v>16</v>
      </c>
      <c r="C22" s="11" t="s">
        <v>17</v>
      </c>
      <c r="D22" s="4">
        <v>2023</v>
      </c>
      <c r="E22" s="4">
        <v>2026</v>
      </c>
      <c r="F22" s="46">
        <f>SUM(G22:H22)</f>
        <v>345000</v>
      </c>
      <c r="G22" s="46"/>
      <c r="H22" s="46">
        <f>SUM(J22:M22)</f>
        <v>345000</v>
      </c>
      <c r="I22" s="15">
        <f t="shared" ref="I22" si="8">(H22/F22)</f>
        <v>1</v>
      </c>
      <c r="J22" s="46">
        <v>100000</v>
      </c>
      <c r="K22" s="46">
        <v>100000</v>
      </c>
      <c r="L22" s="46">
        <v>100000</v>
      </c>
      <c r="M22" s="46">
        <v>45000</v>
      </c>
      <c r="N22" s="11" t="s">
        <v>11</v>
      </c>
      <c r="O22" s="11"/>
      <c r="P22" s="5" t="s">
        <v>182</v>
      </c>
      <c r="Q22" s="40"/>
      <c r="R22" s="39"/>
      <c r="S22" s="39"/>
    </row>
    <row r="23" spans="1:264" s="13" customFormat="1" ht="32.1" customHeight="1" thickBot="1" x14ac:dyDescent="0.3">
      <c r="A23" s="10"/>
      <c r="B23" s="29">
        <v>17</v>
      </c>
      <c r="C23" s="35" t="s">
        <v>110</v>
      </c>
      <c r="D23" s="11">
        <v>2020</v>
      </c>
      <c r="E23" s="11">
        <v>2025</v>
      </c>
      <c r="F23" s="46">
        <f t="shared" ref="F23:F25" si="9">SUM(G23:H23)</f>
        <v>4741333</v>
      </c>
      <c r="G23" s="46">
        <v>3318933</v>
      </c>
      <c r="H23" s="46">
        <v>1422400</v>
      </c>
      <c r="I23" s="7">
        <f t="shared" ref="I23:I28" si="10">(H23/F23)</f>
        <v>0.30000002109111512</v>
      </c>
      <c r="J23" s="46">
        <v>200000</v>
      </c>
      <c r="K23" s="46">
        <v>600000</v>
      </c>
      <c r="L23" s="46">
        <v>500000</v>
      </c>
      <c r="M23" s="46"/>
      <c r="N23" s="11" t="s">
        <v>14</v>
      </c>
      <c r="O23" s="11" t="s">
        <v>232</v>
      </c>
      <c r="P23" s="5" t="s">
        <v>84</v>
      </c>
      <c r="Q23" s="39"/>
      <c r="R23" s="39"/>
      <c r="S23" s="39"/>
    </row>
    <row r="24" spans="1:264" s="13" customFormat="1" ht="21.75" thickBot="1" x14ac:dyDescent="0.3">
      <c r="A24" s="10"/>
      <c r="B24" s="10">
        <v>18</v>
      </c>
      <c r="C24" s="11" t="s">
        <v>111</v>
      </c>
      <c r="D24" s="11">
        <v>2023</v>
      </c>
      <c r="E24" s="11">
        <v>2025</v>
      </c>
      <c r="F24" s="46">
        <f t="shared" si="9"/>
        <v>6990544</v>
      </c>
      <c r="G24" s="46"/>
      <c r="H24" s="46">
        <f>SUM(J24:M24)</f>
        <v>6990544</v>
      </c>
      <c r="I24" s="7">
        <f t="shared" si="10"/>
        <v>1</v>
      </c>
      <c r="J24" s="46">
        <v>2500000</v>
      </c>
      <c r="K24" s="46">
        <v>2490544</v>
      </c>
      <c r="L24" s="46">
        <v>2000000</v>
      </c>
      <c r="M24" s="46"/>
      <c r="N24" s="11" t="s">
        <v>11</v>
      </c>
      <c r="O24" s="11"/>
      <c r="P24" s="5"/>
      <c r="Q24" s="40"/>
      <c r="R24" s="39"/>
      <c r="S24" s="39"/>
    </row>
    <row r="25" spans="1:264" s="13" customFormat="1" ht="122.1" customHeight="1" thickBot="1" x14ac:dyDescent="0.3">
      <c r="A25" s="10"/>
      <c r="B25" s="29">
        <v>19</v>
      </c>
      <c r="C25" s="11" t="s">
        <v>237</v>
      </c>
      <c r="D25" s="4">
        <v>2023</v>
      </c>
      <c r="E25" s="4">
        <v>2026</v>
      </c>
      <c r="F25" s="46">
        <f t="shared" si="9"/>
        <v>5578560</v>
      </c>
      <c r="G25" s="46"/>
      <c r="H25" s="46">
        <f>SUM(J25:M25)</f>
        <v>5578560</v>
      </c>
      <c r="I25" s="7">
        <f t="shared" si="10"/>
        <v>1</v>
      </c>
      <c r="J25" s="46">
        <v>750000</v>
      </c>
      <c r="K25" s="46">
        <v>750000</v>
      </c>
      <c r="L25" s="46">
        <v>2507900</v>
      </c>
      <c r="M25" s="46">
        <v>1570660</v>
      </c>
      <c r="N25" s="11" t="s">
        <v>11</v>
      </c>
      <c r="O25" s="11" t="s">
        <v>12</v>
      </c>
      <c r="P25" s="5" t="s">
        <v>197</v>
      </c>
      <c r="Q25" s="40"/>
      <c r="R25" s="39"/>
      <c r="S25" s="39"/>
    </row>
    <row r="26" spans="1:264" s="13" customFormat="1" ht="32.450000000000003" customHeight="1" thickBot="1" x14ac:dyDescent="0.3">
      <c r="A26" s="20"/>
      <c r="B26" s="10">
        <v>20</v>
      </c>
      <c r="C26" s="4" t="s">
        <v>253</v>
      </c>
      <c r="D26" s="11">
        <v>2016</v>
      </c>
      <c r="E26" s="11">
        <v>2023</v>
      </c>
      <c r="F26" s="46">
        <f>SUM(G26:H26)</f>
        <v>15696154</v>
      </c>
      <c r="G26" s="46">
        <v>8976399</v>
      </c>
      <c r="H26" s="46">
        <v>6719755</v>
      </c>
      <c r="I26" s="7">
        <f t="shared" ref="I26" si="11">(H26/F26)</f>
        <v>0.42811474709027447</v>
      </c>
      <c r="J26" s="46">
        <v>2224496</v>
      </c>
      <c r="K26" s="46"/>
      <c r="L26" s="46"/>
      <c r="M26" s="46"/>
      <c r="N26" s="11" t="s">
        <v>14</v>
      </c>
      <c r="O26" s="11" t="s">
        <v>15</v>
      </c>
      <c r="P26" s="5" t="s">
        <v>174</v>
      </c>
      <c r="Q26" s="39"/>
      <c r="R26" s="39"/>
      <c r="S26" s="39"/>
    </row>
    <row r="27" spans="1:264" s="13" customFormat="1" ht="102" customHeight="1" thickBot="1" x14ac:dyDescent="0.3">
      <c r="A27" s="10"/>
      <c r="B27" s="29">
        <v>21</v>
      </c>
      <c r="C27" s="11" t="s">
        <v>13</v>
      </c>
      <c r="D27" s="4">
        <v>2023</v>
      </c>
      <c r="E27" s="11">
        <v>2026</v>
      </c>
      <c r="F27" s="46">
        <f t="shared" ref="F27:F29" si="12">SUM(G27:H27)</f>
        <v>800000</v>
      </c>
      <c r="G27" s="46"/>
      <c r="H27" s="46">
        <f>SUM(J27:M27)</f>
        <v>800000</v>
      </c>
      <c r="I27" s="7">
        <f t="shared" si="10"/>
        <v>1</v>
      </c>
      <c r="J27" s="46">
        <v>200000</v>
      </c>
      <c r="K27" s="46">
        <v>200000</v>
      </c>
      <c r="L27" s="46">
        <v>200000</v>
      </c>
      <c r="M27" s="46">
        <v>200000</v>
      </c>
      <c r="N27" s="11" t="s">
        <v>11</v>
      </c>
      <c r="O27" s="11" t="s">
        <v>12</v>
      </c>
      <c r="P27" s="5" t="s">
        <v>198</v>
      </c>
      <c r="Q27" s="39"/>
      <c r="R27" s="39"/>
      <c r="S27" s="39"/>
    </row>
    <row r="28" spans="1:264" s="13" customFormat="1" ht="40.5" customHeight="1" thickBot="1" x14ac:dyDescent="0.3">
      <c r="A28" s="10"/>
      <c r="B28" s="10">
        <v>22</v>
      </c>
      <c r="C28" s="11" t="s">
        <v>108</v>
      </c>
      <c r="D28" s="4">
        <v>2023</v>
      </c>
      <c r="E28" s="11">
        <v>2026</v>
      </c>
      <c r="F28" s="46">
        <f t="shared" si="12"/>
        <v>800000</v>
      </c>
      <c r="G28" s="46"/>
      <c r="H28" s="46">
        <f>SUM(J28:M28)</f>
        <v>800000</v>
      </c>
      <c r="I28" s="7">
        <f t="shared" si="10"/>
        <v>1</v>
      </c>
      <c r="J28" s="46">
        <v>200000</v>
      </c>
      <c r="K28" s="46">
        <v>200000</v>
      </c>
      <c r="L28" s="46">
        <v>200000</v>
      </c>
      <c r="M28" s="46">
        <v>200000</v>
      </c>
      <c r="N28" s="11" t="s">
        <v>11</v>
      </c>
      <c r="O28" s="11" t="s">
        <v>12</v>
      </c>
      <c r="P28" s="14"/>
      <c r="Q28" s="40"/>
      <c r="R28" s="39"/>
      <c r="S28" s="39"/>
    </row>
    <row r="29" spans="1:264" s="6" customFormat="1" ht="33.950000000000003" customHeight="1" thickBot="1" x14ac:dyDescent="0.3">
      <c r="A29" s="10"/>
      <c r="B29" s="29">
        <v>23</v>
      </c>
      <c r="C29" s="11" t="s">
        <v>224</v>
      </c>
      <c r="D29" s="11">
        <v>2024</v>
      </c>
      <c r="E29" s="11">
        <v>2025</v>
      </c>
      <c r="F29" s="46">
        <f t="shared" si="12"/>
        <v>35000</v>
      </c>
      <c r="G29" s="46"/>
      <c r="H29" s="46">
        <f>SUM(J29:M29)</f>
        <v>35000</v>
      </c>
      <c r="I29" s="15">
        <f>(H29/F29)</f>
        <v>1</v>
      </c>
      <c r="J29" s="46"/>
      <c r="K29" s="46">
        <v>10000</v>
      </c>
      <c r="L29" s="46">
        <v>25000</v>
      </c>
      <c r="M29" s="46"/>
      <c r="N29" s="11" t="s">
        <v>20</v>
      </c>
      <c r="O29" s="11"/>
      <c r="P29" s="5"/>
      <c r="Q29" s="39"/>
      <c r="R29" s="39"/>
      <c r="S29" s="39"/>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c r="IW29" s="13"/>
      <c r="IX29" s="13"/>
      <c r="IY29" s="13"/>
      <c r="IZ29" s="13"/>
      <c r="JA29" s="13"/>
      <c r="JB29" s="13"/>
      <c r="JC29" s="13"/>
      <c r="JD29" s="13"/>
    </row>
    <row r="30" spans="1:264" s="13" customFormat="1" ht="37.5" customHeight="1" thickBot="1" x14ac:dyDescent="0.3">
      <c r="A30" s="10"/>
      <c r="B30" s="10">
        <v>24</v>
      </c>
      <c r="C30" s="4" t="s">
        <v>87</v>
      </c>
      <c r="D30" s="4">
        <v>2023</v>
      </c>
      <c r="E30" s="11">
        <v>2026</v>
      </c>
      <c r="F30" s="46">
        <f>SUM(G30:H30)</f>
        <v>180000</v>
      </c>
      <c r="G30" s="46"/>
      <c r="H30" s="46">
        <f>SUM(J30:M30)</f>
        <v>180000</v>
      </c>
      <c r="I30" s="15">
        <f>(H30/F30)</f>
        <v>1</v>
      </c>
      <c r="J30" s="46">
        <v>100000</v>
      </c>
      <c r="K30" s="46">
        <v>30000</v>
      </c>
      <c r="L30" s="46">
        <v>30000</v>
      </c>
      <c r="M30" s="46">
        <v>20000</v>
      </c>
      <c r="N30" s="11" t="s">
        <v>11</v>
      </c>
      <c r="O30" s="11" t="s">
        <v>12</v>
      </c>
      <c r="P30" s="5" t="s">
        <v>183</v>
      </c>
      <c r="Q30" s="40"/>
      <c r="R30" s="39"/>
      <c r="S30" s="39"/>
    </row>
    <row r="31" spans="1:264" s="13" customFormat="1" ht="60.6" customHeight="1" thickBot="1" x14ac:dyDescent="0.3">
      <c r="A31" s="10"/>
      <c r="B31" s="29">
        <v>25</v>
      </c>
      <c r="C31" s="4" t="s">
        <v>94</v>
      </c>
      <c r="D31" s="4">
        <v>2023</v>
      </c>
      <c r="E31" s="4">
        <v>2028</v>
      </c>
      <c r="F31" s="46">
        <f>SUM(G31:H31)</f>
        <v>100000</v>
      </c>
      <c r="G31" s="46"/>
      <c r="H31" s="46">
        <f>SUM(J31:M31)</f>
        <v>100000</v>
      </c>
      <c r="I31" s="15">
        <f>(H31/F31)</f>
        <v>1</v>
      </c>
      <c r="J31" s="46">
        <v>50000</v>
      </c>
      <c r="K31" s="46">
        <v>50000</v>
      </c>
      <c r="L31" s="46"/>
      <c r="M31" s="46"/>
      <c r="N31" s="4" t="s">
        <v>11</v>
      </c>
      <c r="O31" s="11" t="s">
        <v>12</v>
      </c>
      <c r="P31" s="5" t="s">
        <v>199</v>
      </c>
      <c r="Q31" s="39"/>
      <c r="R31" s="39"/>
      <c r="S31" s="39"/>
    </row>
    <row r="32" spans="1:264" ht="15" customHeight="1" thickBot="1" x14ac:dyDescent="0.3">
      <c r="A32" s="65" t="s">
        <v>53</v>
      </c>
      <c r="B32" s="65"/>
      <c r="C32" s="65"/>
      <c r="D32" s="65"/>
      <c r="E32" s="65"/>
      <c r="F32" s="65"/>
      <c r="G32" s="65"/>
      <c r="H32" s="65"/>
      <c r="I32" s="65"/>
      <c r="J32" s="65"/>
      <c r="K32" s="65"/>
      <c r="L32" s="65"/>
      <c r="M32" s="65"/>
      <c r="N32" s="65"/>
      <c r="O32" s="65"/>
      <c r="P32" s="65"/>
      <c r="Q32" s="39"/>
      <c r="R32" s="39"/>
      <c r="S32" s="39"/>
    </row>
    <row r="33" spans="1:264" s="8" customFormat="1" ht="105.6" customHeight="1" thickBot="1" x14ac:dyDescent="0.3">
      <c r="A33" s="5"/>
      <c r="B33" s="29">
        <v>26</v>
      </c>
      <c r="C33" s="4" t="s">
        <v>242</v>
      </c>
      <c r="D33" s="4">
        <v>2023</v>
      </c>
      <c r="E33" s="4">
        <v>2026</v>
      </c>
      <c r="F33" s="46">
        <f>SUM(G33:H33)</f>
        <v>4435558</v>
      </c>
      <c r="G33" s="46"/>
      <c r="H33" s="46">
        <f>SUM(J33:M33)</f>
        <v>4435558</v>
      </c>
      <c r="I33" s="15">
        <v>1</v>
      </c>
      <c r="J33" s="46">
        <v>345000</v>
      </c>
      <c r="K33" s="46">
        <v>2220000</v>
      </c>
      <c r="L33" s="46">
        <v>1870558</v>
      </c>
      <c r="M33" s="46"/>
      <c r="N33" s="4" t="s">
        <v>11</v>
      </c>
      <c r="O33" s="11" t="s">
        <v>86</v>
      </c>
      <c r="P33" s="14" t="s">
        <v>184</v>
      </c>
      <c r="Q33" s="40"/>
      <c r="R33" s="40"/>
      <c r="S33" s="40"/>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c r="IF33" s="24"/>
      <c r="IG33" s="24"/>
      <c r="IH33" s="24"/>
      <c r="II33" s="24"/>
      <c r="IJ33" s="24"/>
      <c r="IK33" s="24"/>
      <c r="IL33" s="24"/>
      <c r="IM33" s="24"/>
      <c r="IN33" s="24"/>
      <c r="IO33" s="24"/>
      <c r="IP33" s="24"/>
      <c r="IQ33" s="24"/>
      <c r="IR33" s="24"/>
      <c r="IS33" s="24"/>
      <c r="IT33" s="24"/>
      <c r="IU33" s="24"/>
      <c r="IV33" s="24"/>
      <c r="IW33" s="24"/>
      <c r="IX33" s="24"/>
      <c r="IY33" s="24"/>
      <c r="IZ33" s="24"/>
      <c r="JA33" s="24"/>
      <c r="JB33" s="24"/>
      <c r="JC33" s="24"/>
      <c r="JD33" s="24"/>
    </row>
    <row r="34" spans="1:264" ht="15" customHeight="1" thickBot="1" x14ac:dyDescent="0.3">
      <c r="A34" s="65" t="s">
        <v>162</v>
      </c>
      <c r="B34" s="65"/>
      <c r="C34" s="65"/>
      <c r="D34" s="65"/>
      <c r="E34" s="65"/>
      <c r="F34" s="65"/>
      <c r="G34" s="65"/>
      <c r="H34" s="65"/>
      <c r="I34" s="65"/>
      <c r="J34" s="65"/>
      <c r="K34" s="65"/>
      <c r="L34" s="65"/>
      <c r="M34" s="65"/>
      <c r="N34" s="65"/>
      <c r="O34" s="65"/>
      <c r="P34" s="65"/>
      <c r="Q34" s="40"/>
      <c r="R34" s="39"/>
      <c r="S34" s="39"/>
    </row>
    <row r="35" spans="1:264" s="6" customFormat="1" ht="33" customHeight="1" thickBot="1" x14ac:dyDescent="0.3">
      <c r="A35" s="10"/>
      <c r="B35" s="10">
        <v>27</v>
      </c>
      <c r="C35" s="11" t="s">
        <v>85</v>
      </c>
      <c r="D35" s="4">
        <v>2023</v>
      </c>
      <c r="E35" s="11">
        <v>2026</v>
      </c>
      <c r="F35" s="46">
        <f>SUM(G35:H35)</f>
        <v>192000</v>
      </c>
      <c r="G35" s="46"/>
      <c r="H35" s="46">
        <f>SUM(J35:M35)</f>
        <v>192000</v>
      </c>
      <c r="I35" s="7">
        <f>(H35/F35)</f>
        <v>1</v>
      </c>
      <c r="J35" s="46">
        <v>48000</v>
      </c>
      <c r="K35" s="46">
        <v>48000</v>
      </c>
      <c r="L35" s="46">
        <v>48000</v>
      </c>
      <c r="M35" s="46">
        <v>48000</v>
      </c>
      <c r="N35" s="11" t="s">
        <v>11</v>
      </c>
      <c r="O35" s="4" t="s">
        <v>176</v>
      </c>
      <c r="P35" s="5" t="s">
        <v>200</v>
      </c>
      <c r="Q35" s="40"/>
      <c r="R35" s="39"/>
      <c r="S35" s="39"/>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c r="IW35" s="13"/>
      <c r="IX35" s="13"/>
      <c r="IY35" s="13"/>
      <c r="IZ35" s="13"/>
      <c r="JA35" s="13"/>
      <c r="JB35" s="13"/>
      <c r="JC35" s="13"/>
      <c r="JD35" s="13"/>
    </row>
    <row r="36" spans="1:264" s="13" customFormat="1" ht="23.45" customHeight="1" thickBot="1" x14ac:dyDescent="0.3">
      <c r="A36" s="10"/>
      <c r="B36" s="10">
        <v>28</v>
      </c>
      <c r="C36" s="11" t="s">
        <v>52</v>
      </c>
      <c r="D36" s="4">
        <v>2023</v>
      </c>
      <c r="E36" s="11">
        <v>2026</v>
      </c>
      <c r="F36" s="46">
        <f>SUM(G36:H36)</f>
        <v>207000</v>
      </c>
      <c r="G36" s="46"/>
      <c r="H36" s="46">
        <f>SUM(J36:M36)</f>
        <v>207000</v>
      </c>
      <c r="I36" s="7">
        <f>(H36/F36)</f>
        <v>1</v>
      </c>
      <c r="J36" s="46">
        <v>54000</v>
      </c>
      <c r="K36" s="46">
        <v>54000</v>
      </c>
      <c r="L36" s="46">
        <v>54000</v>
      </c>
      <c r="M36" s="46">
        <v>45000</v>
      </c>
      <c r="N36" s="11" t="s">
        <v>11</v>
      </c>
      <c r="O36" s="11"/>
      <c r="P36" s="5" t="s">
        <v>93</v>
      </c>
      <c r="Q36" s="39"/>
      <c r="R36" s="39"/>
      <c r="S36" s="39"/>
    </row>
    <row r="37" spans="1:264" s="13" customFormat="1" ht="35.450000000000003" customHeight="1" thickBot="1" x14ac:dyDescent="0.3">
      <c r="A37" s="10"/>
      <c r="B37" s="10">
        <v>29</v>
      </c>
      <c r="C37" s="11" t="s">
        <v>50</v>
      </c>
      <c r="D37" s="4">
        <v>2023</v>
      </c>
      <c r="E37" s="4">
        <v>2026</v>
      </c>
      <c r="F37" s="46">
        <f>SUM(G37:H37)</f>
        <v>800000</v>
      </c>
      <c r="G37" s="46"/>
      <c r="H37" s="46">
        <f>SUM(J37:M37)</f>
        <v>800000</v>
      </c>
      <c r="I37" s="7">
        <f>(H37/F37)</f>
        <v>1</v>
      </c>
      <c r="J37" s="46">
        <v>200000</v>
      </c>
      <c r="K37" s="46">
        <v>200000</v>
      </c>
      <c r="L37" s="46">
        <v>200000</v>
      </c>
      <c r="M37" s="46">
        <v>200000</v>
      </c>
      <c r="N37" s="11" t="s">
        <v>11</v>
      </c>
      <c r="O37" s="11"/>
      <c r="P37" s="5" t="s">
        <v>93</v>
      </c>
      <c r="Q37" s="39"/>
      <c r="R37" s="39"/>
      <c r="S37" s="39"/>
    </row>
    <row r="38" spans="1:264" ht="15" customHeight="1" thickBot="1" x14ac:dyDescent="0.3">
      <c r="A38" s="65" t="s">
        <v>159</v>
      </c>
      <c r="B38" s="65"/>
      <c r="C38" s="65"/>
      <c r="D38" s="65"/>
      <c r="E38" s="65"/>
      <c r="F38" s="65"/>
      <c r="G38" s="65"/>
      <c r="H38" s="65"/>
      <c r="I38" s="65"/>
      <c r="J38" s="65"/>
      <c r="K38" s="65"/>
      <c r="L38" s="65"/>
      <c r="M38" s="65"/>
      <c r="N38" s="65"/>
      <c r="O38" s="65"/>
      <c r="P38" s="65"/>
      <c r="Q38" s="39"/>
      <c r="R38" s="39"/>
      <c r="S38" s="39"/>
    </row>
    <row r="39" spans="1:264" s="6" customFormat="1" ht="68.099999999999994" customHeight="1" thickBot="1" x14ac:dyDescent="0.3">
      <c r="A39" s="23"/>
      <c r="B39" s="10">
        <v>30</v>
      </c>
      <c r="C39" s="4" t="s">
        <v>113</v>
      </c>
      <c r="D39" s="4">
        <v>2023</v>
      </c>
      <c r="E39" s="4">
        <v>2026</v>
      </c>
      <c r="F39" s="46">
        <v>4500000</v>
      </c>
      <c r="G39" s="46">
        <f>(F39-H39)</f>
        <v>3375000</v>
      </c>
      <c r="H39" s="46">
        <f>SUM(J39:M39)</f>
        <v>1125000</v>
      </c>
      <c r="I39" s="15">
        <f>(H39/F39)</f>
        <v>0.25</v>
      </c>
      <c r="J39" s="46">
        <v>125000</v>
      </c>
      <c r="K39" s="46">
        <v>500000</v>
      </c>
      <c r="L39" s="46">
        <v>500000</v>
      </c>
      <c r="M39" s="46"/>
      <c r="N39" s="11" t="s">
        <v>11</v>
      </c>
      <c r="O39" s="11" t="s">
        <v>16</v>
      </c>
      <c r="P39" s="5" t="s">
        <v>201</v>
      </c>
      <c r="Q39" s="40"/>
      <c r="R39" s="39"/>
      <c r="S39" s="39"/>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c r="IW39" s="13"/>
      <c r="IX39" s="13"/>
      <c r="IY39" s="13"/>
      <c r="IZ39" s="13"/>
      <c r="JA39" s="13"/>
      <c r="JB39" s="13"/>
      <c r="JC39" s="13"/>
      <c r="JD39" s="13"/>
    </row>
    <row r="40" spans="1:264" ht="15" customHeight="1" thickBot="1" x14ac:dyDescent="0.3">
      <c r="A40" s="65" t="s">
        <v>133</v>
      </c>
      <c r="B40" s="65"/>
      <c r="C40" s="65"/>
      <c r="D40" s="65"/>
      <c r="E40" s="65"/>
      <c r="F40" s="65"/>
      <c r="G40" s="65"/>
      <c r="H40" s="65"/>
      <c r="I40" s="65"/>
      <c r="J40" s="65"/>
      <c r="K40" s="65"/>
      <c r="L40" s="65"/>
      <c r="M40" s="65"/>
      <c r="N40" s="65"/>
      <c r="O40" s="65"/>
      <c r="P40" s="65"/>
      <c r="Q40" s="40"/>
      <c r="R40" s="39"/>
      <c r="S40" s="39"/>
    </row>
    <row r="41" spans="1:264" s="13" customFormat="1" ht="30" customHeight="1" thickBot="1" x14ac:dyDescent="0.3">
      <c r="A41" s="10"/>
      <c r="B41" s="10">
        <v>31</v>
      </c>
      <c r="C41" s="11" t="s">
        <v>26</v>
      </c>
      <c r="D41" s="11">
        <v>2020</v>
      </c>
      <c r="E41" s="11">
        <v>2024</v>
      </c>
      <c r="F41" s="46">
        <v>276784</v>
      </c>
      <c r="G41" s="46"/>
      <c r="H41" s="46">
        <v>276784</v>
      </c>
      <c r="I41" s="7">
        <f>(H41/F41)</f>
        <v>1</v>
      </c>
      <c r="J41" s="46">
        <v>84000</v>
      </c>
      <c r="K41" s="46">
        <v>24784</v>
      </c>
      <c r="L41" s="46"/>
      <c r="M41" s="46"/>
      <c r="N41" s="11" t="s">
        <v>20</v>
      </c>
      <c r="O41" s="11"/>
      <c r="P41" s="5"/>
      <c r="Q41" s="39"/>
      <c r="R41" s="39"/>
      <c r="S41" s="39"/>
    </row>
    <row r="42" spans="1:264" ht="27.95" customHeight="1" thickBot="1" x14ac:dyDescent="0.3">
      <c r="A42" s="23"/>
      <c r="B42" s="10">
        <v>32</v>
      </c>
      <c r="C42" s="11" t="s">
        <v>145</v>
      </c>
      <c r="D42" s="4">
        <v>2023</v>
      </c>
      <c r="E42" s="11">
        <v>2026</v>
      </c>
      <c r="F42" s="46">
        <f>SUM(G42:H42)</f>
        <v>276000</v>
      </c>
      <c r="G42" s="46">
        <v>193200</v>
      </c>
      <c r="H42" s="46">
        <f>SUM(J42:M42)</f>
        <v>82800</v>
      </c>
      <c r="I42" s="7">
        <f>H42/F42</f>
        <v>0.3</v>
      </c>
      <c r="J42" s="46"/>
      <c r="K42" s="46">
        <v>67800</v>
      </c>
      <c r="L42" s="46"/>
      <c r="M42" s="46">
        <v>15000</v>
      </c>
      <c r="N42" s="11" t="s">
        <v>11</v>
      </c>
      <c r="O42" s="11" t="s">
        <v>12</v>
      </c>
      <c r="P42" s="14" t="s">
        <v>163</v>
      </c>
      <c r="Q42" s="40"/>
      <c r="R42" s="39"/>
      <c r="S42" s="39"/>
    </row>
    <row r="43" spans="1:264" s="13" customFormat="1" ht="47.1" customHeight="1" thickBot="1" x14ac:dyDescent="0.3">
      <c r="A43" s="10"/>
      <c r="B43" s="10">
        <v>33</v>
      </c>
      <c r="C43" s="11" t="s">
        <v>112</v>
      </c>
      <c r="D43" s="11">
        <v>2023</v>
      </c>
      <c r="E43" s="11">
        <v>2026</v>
      </c>
      <c r="F43" s="46">
        <f t="shared" ref="F43" si="13">SUM(G43:H43)</f>
        <v>40000</v>
      </c>
      <c r="G43" s="46"/>
      <c r="H43" s="46">
        <f t="shared" ref="H43" si="14">SUM(J43:M43)</f>
        <v>40000</v>
      </c>
      <c r="I43" s="16">
        <f t="shared" ref="I43" si="15">H43/F43</f>
        <v>1</v>
      </c>
      <c r="J43" s="46">
        <v>10000</v>
      </c>
      <c r="K43" s="46">
        <v>10000</v>
      </c>
      <c r="L43" s="46">
        <v>10000</v>
      </c>
      <c r="M43" s="46">
        <v>10000</v>
      </c>
      <c r="N43" s="11" t="s">
        <v>20</v>
      </c>
      <c r="O43" s="11" t="s">
        <v>15</v>
      </c>
      <c r="P43" s="5" t="s">
        <v>106</v>
      </c>
      <c r="Q43" s="40"/>
      <c r="R43" s="39"/>
      <c r="S43" s="39"/>
    </row>
    <row r="44" spans="1:264" s="13" customFormat="1" ht="42" customHeight="1" thickBot="1" x14ac:dyDescent="0.3">
      <c r="A44" s="10"/>
      <c r="B44" s="10">
        <v>34</v>
      </c>
      <c r="C44" s="4" t="s">
        <v>177</v>
      </c>
      <c r="D44" s="4">
        <v>2023</v>
      </c>
      <c r="E44" s="11">
        <v>2025</v>
      </c>
      <c r="F44" s="46">
        <f>SUM(G44:H44)</f>
        <v>110000</v>
      </c>
      <c r="G44" s="46"/>
      <c r="H44" s="46">
        <f>SUM(J44:M44)</f>
        <v>110000</v>
      </c>
      <c r="I44" s="7">
        <f>(H44/F44)</f>
        <v>1</v>
      </c>
      <c r="J44" s="46">
        <v>50000</v>
      </c>
      <c r="K44" s="46">
        <v>20000</v>
      </c>
      <c r="L44" s="46">
        <v>20000</v>
      </c>
      <c r="M44" s="46">
        <v>20000</v>
      </c>
      <c r="N44" s="11" t="s">
        <v>11</v>
      </c>
      <c r="O44" s="11" t="s">
        <v>12</v>
      </c>
      <c r="P44" s="5" t="s">
        <v>141</v>
      </c>
      <c r="Q44" s="39"/>
      <c r="R44" s="39"/>
      <c r="S44" s="39"/>
    </row>
    <row r="45" spans="1:264" s="13" customFormat="1" ht="48.95" customHeight="1" thickBot="1" x14ac:dyDescent="0.3">
      <c r="A45" s="10"/>
      <c r="B45" s="10">
        <v>35</v>
      </c>
      <c r="C45" s="11" t="s">
        <v>144</v>
      </c>
      <c r="D45" s="4">
        <v>2023</v>
      </c>
      <c r="E45" s="11">
        <v>2026</v>
      </c>
      <c r="F45" s="46">
        <f t="shared" ref="F45:F48" si="16">SUM(G45:H45)</f>
        <v>1123960</v>
      </c>
      <c r="G45" s="46"/>
      <c r="H45" s="46">
        <f t="shared" ref="H45" si="17">SUM(J45:M45)</f>
        <v>1123960</v>
      </c>
      <c r="I45" s="7">
        <f t="shared" ref="I45" si="18">H45/F45</f>
        <v>1</v>
      </c>
      <c r="J45" s="46">
        <v>300000</v>
      </c>
      <c r="K45" s="46">
        <v>400000</v>
      </c>
      <c r="L45" s="46">
        <v>250000</v>
      </c>
      <c r="M45" s="46">
        <v>173960</v>
      </c>
      <c r="N45" s="11" t="s">
        <v>11</v>
      </c>
      <c r="O45" s="11" t="s">
        <v>22</v>
      </c>
      <c r="P45" s="5" t="s">
        <v>164</v>
      </c>
      <c r="Q45" s="40"/>
      <c r="R45" s="39"/>
      <c r="S45" s="39"/>
    </row>
    <row r="46" spans="1:264" s="13" customFormat="1" ht="99" customHeight="1" thickBot="1" x14ac:dyDescent="0.3">
      <c r="A46" s="10"/>
      <c r="B46" s="10">
        <v>36</v>
      </c>
      <c r="C46" s="11" t="s">
        <v>140</v>
      </c>
      <c r="D46" s="11">
        <v>2022</v>
      </c>
      <c r="E46" s="11">
        <v>2025</v>
      </c>
      <c r="F46" s="46">
        <f>SUM(G46:H46)</f>
        <v>2780606</v>
      </c>
      <c r="G46" s="46">
        <v>277954</v>
      </c>
      <c r="H46" s="46">
        <f>SUM(J46:M46)</f>
        <v>2502652</v>
      </c>
      <c r="I46" s="7">
        <v>0.88</v>
      </c>
      <c r="J46" s="46">
        <v>372652</v>
      </c>
      <c r="K46" s="46">
        <v>1250000</v>
      </c>
      <c r="L46" s="46">
        <v>880000</v>
      </c>
      <c r="M46" s="46"/>
      <c r="N46" s="11" t="s">
        <v>22</v>
      </c>
      <c r="O46" s="11" t="s">
        <v>187</v>
      </c>
      <c r="P46" s="5" t="s">
        <v>202</v>
      </c>
      <c r="Q46" s="40"/>
      <c r="R46" s="39"/>
      <c r="S46" s="39"/>
    </row>
    <row r="47" spans="1:264" s="24" customFormat="1" ht="56.45" customHeight="1" thickBot="1" x14ac:dyDescent="0.3">
      <c r="A47" s="14"/>
      <c r="B47" s="10">
        <v>37</v>
      </c>
      <c r="C47" s="4" t="s">
        <v>246</v>
      </c>
      <c r="D47" s="4">
        <v>2022</v>
      </c>
      <c r="E47" s="4">
        <v>2025</v>
      </c>
      <c r="F47" s="46">
        <v>7200000</v>
      </c>
      <c r="G47" s="46">
        <v>7200000</v>
      </c>
      <c r="H47" s="46"/>
      <c r="I47" s="15">
        <f>H47/F47</f>
        <v>0</v>
      </c>
      <c r="J47" s="46"/>
      <c r="K47" s="46"/>
      <c r="L47" s="46"/>
      <c r="M47" s="46"/>
      <c r="N47" s="4" t="s">
        <v>14</v>
      </c>
      <c r="O47" s="4" t="s">
        <v>247</v>
      </c>
      <c r="P47" s="5" t="s">
        <v>257</v>
      </c>
      <c r="Q47" s="40"/>
      <c r="R47" s="40"/>
      <c r="S47" s="40"/>
    </row>
    <row r="48" spans="1:264" s="9" customFormat="1" ht="75.599999999999994" customHeight="1" thickBot="1" x14ac:dyDescent="0.3">
      <c r="A48" s="5"/>
      <c r="B48" s="10">
        <v>38</v>
      </c>
      <c r="C48" s="4" t="s">
        <v>68</v>
      </c>
      <c r="D48" s="4">
        <v>2022</v>
      </c>
      <c r="E48" s="4">
        <v>2028</v>
      </c>
      <c r="F48" s="46">
        <f t="shared" si="16"/>
        <v>6045000</v>
      </c>
      <c r="G48" s="46">
        <v>4200000</v>
      </c>
      <c r="H48" s="46">
        <v>1845000</v>
      </c>
      <c r="I48" s="15">
        <f t="shared" ref="I48" si="19">(H48/F48)</f>
        <v>0.30521091811414391</v>
      </c>
      <c r="J48" s="46">
        <v>20000</v>
      </c>
      <c r="K48" s="46">
        <v>75000</v>
      </c>
      <c r="L48" s="46">
        <v>50000</v>
      </c>
      <c r="M48" s="46">
        <v>700000</v>
      </c>
      <c r="N48" s="4" t="s">
        <v>14</v>
      </c>
      <c r="O48" s="4" t="s">
        <v>233</v>
      </c>
      <c r="P48" s="5" t="s">
        <v>203</v>
      </c>
      <c r="Q48" s="42"/>
      <c r="R48" s="42"/>
      <c r="S48" s="42"/>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row>
    <row r="49" spans="1:264" ht="15" customHeight="1" thickBot="1" x14ac:dyDescent="0.3">
      <c r="A49" s="67" t="s">
        <v>51</v>
      </c>
      <c r="B49" s="67"/>
      <c r="C49" s="67"/>
      <c r="D49" s="67"/>
      <c r="E49" s="67"/>
      <c r="F49" s="67"/>
      <c r="G49" s="67"/>
      <c r="H49" s="67"/>
      <c r="I49" s="67"/>
      <c r="J49" s="67"/>
      <c r="K49" s="67"/>
      <c r="L49" s="67"/>
      <c r="M49" s="67"/>
      <c r="N49" s="67"/>
      <c r="O49" s="67"/>
      <c r="P49" s="67"/>
      <c r="Q49" s="39"/>
      <c r="R49" s="39"/>
      <c r="S49" s="39"/>
    </row>
    <row r="50" spans="1:264" ht="17.45" customHeight="1" thickBot="1" x14ac:dyDescent="0.3">
      <c r="A50" s="66" t="s">
        <v>114</v>
      </c>
      <c r="B50" s="66"/>
      <c r="C50" s="66"/>
      <c r="D50" s="66"/>
      <c r="E50" s="66"/>
      <c r="F50" s="66"/>
      <c r="G50" s="66"/>
      <c r="H50" s="66"/>
      <c r="I50" s="66"/>
      <c r="J50" s="66"/>
      <c r="K50" s="66"/>
      <c r="L50" s="66"/>
      <c r="M50" s="66"/>
      <c r="N50" s="66"/>
      <c r="O50" s="66"/>
      <c r="P50" s="66"/>
      <c r="Q50" s="40"/>
      <c r="R50" s="39"/>
      <c r="S50" s="39"/>
    </row>
    <row r="51" spans="1:264" ht="22.5" customHeight="1" thickBot="1" x14ac:dyDescent="0.3">
      <c r="A51" s="10"/>
      <c r="B51" s="10">
        <v>39</v>
      </c>
      <c r="C51" s="4" t="s">
        <v>178</v>
      </c>
      <c r="D51" s="4">
        <v>2023</v>
      </c>
      <c r="E51" s="4">
        <v>2026</v>
      </c>
      <c r="F51" s="46">
        <v>2578036</v>
      </c>
      <c r="G51" s="46"/>
      <c r="H51" s="46">
        <f>SUM(J51:M51)</f>
        <v>2578036</v>
      </c>
      <c r="I51" s="7">
        <f t="shared" ref="I51" si="20">(H51/F51)</f>
        <v>1</v>
      </c>
      <c r="J51" s="46">
        <v>895000</v>
      </c>
      <c r="K51" s="46">
        <v>650000</v>
      </c>
      <c r="L51" s="46">
        <v>600000</v>
      </c>
      <c r="M51" s="46">
        <v>433036</v>
      </c>
      <c r="N51" s="11" t="s">
        <v>11</v>
      </c>
      <c r="O51" s="11" t="s">
        <v>19</v>
      </c>
      <c r="P51" s="5" t="s">
        <v>179</v>
      </c>
      <c r="Q51" s="39"/>
      <c r="R51" s="39"/>
      <c r="S51" s="39"/>
    </row>
    <row r="52" spans="1:264" ht="63" customHeight="1" thickBot="1" x14ac:dyDescent="0.3">
      <c r="A52" s="10"/>
      <c r="B52" s="10">
        <v>40</v>
      </c>
      <c r="C52" s="4" t="s">
        <v>147</v>
      </c>
      <c r="D52" s="4">
        <v>2020</v>
      </c>
      <c r="E52" s="4">
        <v>2027</v>
      </c>
      <c r="F52" s="46">
        <f>SUM(G52:H52)</f>
        <v>16082488</v>
      </c>
      <c r="G52" s="46"/>
      <c r="H52" s="46">
        <f>SUM(J52:M52)</f>
        <v>16082488</v>
      </c>
      <c r="I52" s="7">
        <f>(H52/F52)</f>
        <v>1</v>
      </c>
      <c r="J52" s="46">
        <v>7732488</v>
      </c>
      <c r="K52" s="46">
        <v>4350000</v>
      </c>
      <c r="L52" s="46">
        <v>4000000</v>
      </c>
      <c r="M52" s="46"/>
      <c r="N52" s="11" t="s">
        <v>11</v>
      </c>
      <c r="O52" s="11" t="s">
        <v>19</v>
      </c>
      <c r="P52" s="5" t="s">
        <v>146</v>
      </c>
      <c r="Q52" s="39"/>
      <c r="R52" s="39"/>
      <c r="S52" s="39"/>
    </row>
    <row r="53" spans="1:264" ht="26.45" customHeight="1" thickBot="1" x14ac:dyDescent="0.3">
      <c r="A53" s="10"/>
      <c r="B53" s="10">
        <v>41</v>
      </c>
      <c r="C53" s="4" t="s">
        <v>115</v>
      </c>
      <c r="D53" s="4">
        <v>2023</v>
      </c>
      <c r="E53" s="4">
        <v>2023</v>
      </c>
      <c r="F53" s="46">
        <f>SUM(G53:H53)</f>
        <v>470000</v>
      </c>
      <c r="G53" s="46"/>
      <c r="H53" s="46">
        <f>SUM(J53:M53)</f>
        <v>470000</v>
      </c>
      <c r="I53" s="15">
        <f>(H53/F53)</f>
        <v>1</v>
      </c>
      <c r="J53" s="46">
        <v>470000</v>
      </c>
      <c r="K53" s="46"/>
      <c r="L53" s="47"/>
      <c r="M53" s="47"/>
      <c r="N53" s="11" t="s">
        <v>35</v>
      </c>
      <c r="O53" s="11"/>
      <c r="P53" s="5" t="s">
        <v>204</v>
      </c>
      <c r="Q53" s="39"/>
      <c r="R53" s="39"/>
      <c r="S53" s="39"/>
    </row>
    <row r="54" spans="1:264" s="13" customFormat="1" ht="24" customHeight="1" thickBot="1" x14ac:dyDescent="0.3">
      <c r="A54" s="10"/>
      <c r="B54" s="10">
        <v>42</v>
      </c>
      <c r="C54" s="4" t="s">
        <v>205</v>
      </c>
      <c r="D54" s="4">
        <v>2023</v>
      </c>
      <c r="E54" s="4">
        <v>2026</v>
      </c>
      <c r="F54" s="46">
        <f>SUM(G54:H54)</f>
        <v>200000</v>
      </c>
      <c r="G54" s="46"/>
      <c r="H54" s="46">
        <f>SUM(J54:M54)</f>
        <v>200000</v>
      </c>
      <c r="I54" s="15">
        <f>(H54/F54)</f>
        <v>1</v>
      </c>
      <c r="J54" s="46"/>
      <c r="K54" s="46"/>
      <c r="L54" s="46"/>
      <c r="M54" s="46">
        <v>200000</v>
      </c>
      <c r="N54" s="11" t="s">
        <v>35</v>
      </c>
      <c r="O54" s="11"/>
      <c r="P54" s="5"/>
      <c r="Q54" s="39"/>
      <c r="R54" s="39"/>
      <c r="S54" s="39"/>
    </row>
    <row r="55" spans="1:264" ht="71.099999999999994" customHeight="1" thickBot="1" x14ac:dyDescent="0.3">
      <c r="A55" s="10"/>
      <c r="B55" s="10">
        <v>43</v>
      </c>
      <c r="C55" s="4" t="s">
        <v>252</v>
      </c>
      <c r="D55" s="4">
        <v>2025</v>
      </c>
      <c r="E55" s="4">
        <v>2030</v>
      </c>
      <c r="F55" s="46">
        <v>14000000</v>
      </c>
      <c r="G55" s="46"/>
      <c r="H55" s="46">
        <v>14000000</v>
      </c>
      <c r="I55" s="15">
        <v>1</v>
      </c>
      <c r="J55" s="46"/>
      <c r="K55" s="46"/>
      <c r="L55" s="46">
        <v>1000000</v>
      </c>
      <c r="M55" s="46">
        <v>2600000</v>
      </c>
      <c r="N55" s="11" t="s">
        <v>35</v>
      </c>
      <c r="O55" s="11" t="s">
        <v>15</v>
      </c>
      <c r="P55" s="5" t="s">
        <v>206</v>
      </c>
      <c r="Q55" s="39"/>
      <c r="R55" s="39"/>
      <c r="S55" s="39"/>
    </row>
    <row r="56" spans="1:264" s="13" customFormat="1" ht="42.95" customHeight="1" thickBot="1" x14ac:dyDescent="0.3">
      <c r="A56" s="10"/>
      <c r="B56" s="10">
        <v>44</v>
      </c>
      <c r="C56" s="11" t="s">
        <v>45</v>
      </c>
      <c r="D56" s="11">
        <v>2017</v>
      </c>
      <c r="E56" s="11">
        <v>2024</v>
      </c>
      <c r="F56" s="46">
        <v>22605091</v>
      </c>
      <c r="G56" s="46">
        <v>14537313</v>
      </c>
      <c r="H56" s="46">
        <v>8067778</v>
      </c>
      <c r="I56" s="7">
        <f>(H56/F56)</f>
        <v>0.35690092997192535</v>
      </c>
      <c r="J56" s="46"/>
      <c r="K56" s="46"/>
      <c r="L56" s="46"/>
      <c r="M56" s="46"/>
      <c r="N56" s="11" t="s">
        <v>14</v>
      </c>
      <c r="O56" s="11" t="s">
        <v>19</v>
      </c>
      <c r="P56" s="5" t="s">
        <v>258</v>
      </c>
      <c r="Q56" s="39"/>
      <c r="R56" s="39"/>
      <c r="S56" s="39"/>
    </row>
    <row r="57" spans="1:264" s="13" customFormat="1" ht="42.95" customHeight="1" thickBot="1" x14ac:dyDescent="0.3">
      <c r="A57" s="10"/>
      <c r="B57" s="10">
        <v>45</v>
      </c>
      <c r="C57" s="11" t="s">
        <v>175</v>
      </c>
      <c r="D57" s="11">
        <v>2016</v>
      </c>
      <c r="E57" s="11">
        <v>2023</v>
      </c>
      <c r="F57" s="46">
        <f>SUM(G57:H57)</f>
        <v>3000000</v>
      </c>
      <c r="G57" s="46">
        <v>2550000</v>
      </c>
      <c r="H57" s="46">
        <v>450000</v>
      </c>
      <c r="I57" s="7">
        <f>(H57/F57)</f>
        <v>0.15</v>
      </c>
      <c r="J57" s="46">
        <v>7997</v>
      </c>
      <c r="K57" s="46"/>
      <c r="L57" s="46"/>
      <c r="M57" s="46"/>
      <c r="N57" s="11" t="s">
        <v>14</v>
      </c>
      <c r="O57" s="11" t="s">
        <v>117</v>
      </c>
      <c r="P57" s="5" t="s">
        <v>174</v>
      </c>
      <c r="Q57" s="39"/>
      <c r="R57" s="39"/>
      <c r="S57" s="39"/>
    </row>
    <row r="58" spans="1:264" s="3" customFormat="1" ht="55.5" customHeight="1" thickBot="1" x14ac:dyDescent="0.3">
      <c r="A58" s="5"/>
      <c r="B58" s="10">
        <v>46</v>
      </c>
      <c r="C58" s="11" t="s">
        <v>236</v>
      </c>
      <c r="D58" s="11">
        <v>2023</v>
      </c>
      <c r="E58" s="11">
        <v>2024</v>
      </c>
      <c r="F58" s="46">
        <v>60000</v>
      </c>
      <c r="G58" s="46">
        <v>30000</v>
      </c>
      <c r="H58" s="46">
        <f>SUM(J58:M58)</f>
        <v>30000</v>
      </c>
      <c r="I58" s="7">
        <f t="shared" ref="I58" si="21">(H58/F58)</f>
        <v>0.5</v>
      </c>
      <c r="J58" s="46">
        <v>5000</v>
      </c>
      <c r="K58" s="46">
        <v>25000</v>
      </c>
      <c r="L58" s="46"/>
      <c r="M58" s="46"/>
      <c r="N58" s="11" t="s">
        <v>20</v>
      </c>
      <c r="O58" s="11" t="s">
        <v>227</v>
      </c>
      <c r="P58" s="48" t="s">
        <v>226</v>
      </c>
      <c r="Q58" s="42"/>
      <c r="R58" s="42"/>
      <c r="S58" s="42"/>
    </row>
    <row r="59" spans="1:264" s="13" customFormat="1" ht="30.6" customHeight="1" thickBot="1" x14ac:dyDescent="0.3">
      <c r="A59" s="10"/>
      <c r="B59" s="10">
        <v>47</v>
      </c>
      <c r="C59" s="4" t="s">
        <v>248</v>
      </c>
      <c r="D59" s="4">
        <v>2026</v>
      </c>
      <c r="E59" s="4">
        <v>2027</v>
      </c>
      <c r="F59" s="46">
        <v>10000000</v>
      </c>
      <c r="G59" s="46"/>
      <c r="H59" s="46">
        <v>10000000</v>
      </c>
      <c r="I59" s="15">
        <f>(H59/F59)</f>
        <v>1</v>
      </c>
      <c r="J59" s="46"/>
      <c r="K59" s="46"/>
      <c r="L59" s="46"/>
      <c r="M59" s="46">
        <v>5000000</v>
      </c>
      <c r="N59" s="4" t="s">
        <v>11</v>
      </c>
      <c r="O59" s="4" t="s">
        <v>19</v>
      </c>
      <c r="P59" s="5"/>
      <c r="Q59" s="39"/>
      <c r="R59" s="39"/>
      <c r="S59" s="39"/>
    </row>
    <row r="60" spans="1:264" s="3" customFormat="1" ht="30.6" customHeight="1" thickBot="1" x14ac:dyDescent="0.3">
      <c r="A60" s="5"/>
      <c r="B60" s="10">
        <v>48</v>
      </c>
      <c r="C60" s="4" t="s">
        <v>223</v>
      </c>
      <c r="D60" s="4">
        <v>2027</v>
      </c>
      <c r="E60" s="4">
        <v>2030</v>
      </c>
      <c r="F60" s="46">
        <v>4000000</v>
      </c>
      <c r="G60" s="46"/>
      <c r="H60" s="46">
        <v>4000000</v>
      </c>
      <c r="I60" s="15">
        <f>(H60/F60)</f>
        <v>1</v>
      </c>
      <c r="J60" s="46"/>
      <c r="K60" s="46"/>
      <c r="L60" s="46"/>
      <c r="M60" s="46"/>
      <c r="N60" s="4" t="s">
        <v>11</v>
      </c>
      <c r="O60" s="4" t="s">
        <v>19</v>
      </c>
      <c r="P60" s="5"/>
      <c r="Q60" s="42"/>
      <c r="R60" s="42"/>
      <c r="S60" s="42"/>
    </row>
    <row r="61" spans="1:264" ht="33.950000000000003" customHeight="1" thickBot="1" x14ac:dyDescent="0.3">
      <c r="A61" s="10"/>
      <c r="B61" s="10">
        <v>49</v>
      </c>
      <c r="C61" s="4" t="s">
        <v>116</v>
      </c>
      <c r="D61" s="4">
        <v>2023</v>
      </c>
      <c r="E61" s="4">
        <v>2023</v>
      </c>
      <c r="F61" s="46">
        <f>SUM(G61:H61)</f>
        <v>470000</v>
      </c>
      <c r="G61" s="46"/>
      <c r="H61" s="46">
        <f>SUM(J61:M61)</f>
        <v>470000</v>
      </c>
      <c r="I61" s="15">
        <f>(H61/F61)</f>
        <v>1</v>
      </c>
      <c r="J61" s="46">
        <v>470000</v>
      </c>
      <c r="K61" s="46"/>
      <c r="L61" s="46"/>
      <c r="M61" s="46"/>
      <c r="N61" s="11" t="s">
        <v>35</v>
      </c>
      <c r="O61" s="11" t="s">
        <v>117</v>
      </c>
      <c r="P61" s="5" t="s">
        <v>118</v>
      </c>
      <c r="Q61" s="39"/>
      <c r="R61" s="39"/>
      <c r="S61" s="39"/>
    </row>
    <row r="62" spans="1:264" ht="15" customHeight="1" thickBot="1" x14ac:dyDescent="0.3">
      <c r="A62" s="66" t="s">
        <v>54</v>
      </c>
      <c r="B62" s="66"/>
      <c r="C62" s="66"/>
      <c r="D62" s="66"/>
      <c r="E62" s="66"/>
      <c r="F62" s="66"/>
      <c r="G62" s="66"/>
      <c r="H62" s="66"/>
      <c r="I62" s="66"/>
      <c r="J62" s="66"/>
      <c r="K62" s="66"/>
      <c r="L62" s="66"/>
      <c r="M62" s="66"/>
      <c r="N62" s="66"/>
      <c r="O62" s="66"/>
      <c r="P62" s="66"/>
      <c r="Q62" s="39"/>
      <c r="R62" s="39"/>
      <c r="S62" s="39"/>
    </row>
    <row r="63" spans="1:264" s="6" customFormat="1" ht="42.75" thickBot="1" x14ac:dyDescent="0.3">
      <c r="A63" s="20"/>
      <c r="B63" s="36">
        <v>50</v>
      </c>
      <c r="C63" s="17" t="s">
        <v>62</v>
      </c>
      <c r="D63" s="17">
        <v>2023</v>
      </c>
      <c r="E63" s="17">
        <v>2026</v>
      </c>
      <c r="F63" s="46">
        <f>SUM(G63:H63)</f>
        <v>541000</v>
      </c>
      <c r="G63" s="46"/>
      <c r="H63" s="46">
        <f>SUM(J63:M63)</f>
        <v>541000</v>
      </c>
      <c r="I63" s="18">
        <f>(H63/F63)</f>
        <v>1</v>
      </c>
      <c r="J63" s="46">
        <v>121000</v>
      </c>
      <c r="K63" s="46">
        <v>130000</v>
      </c>
      <c r="L63" s="46">
        <v>140000</v>
      </c>
      <c r="M63" s="46">
        <v>150000</v>
      </c>
      <c r="N63" s="11" t="s">
        <v>35</v>
      </c>
      <c r="O63" s="11"/>
      <c r="P63" s="5" t="s">
        <v>69</v>
      </c>
      <c r="Q63" s="39"/>
      <c r="R63" s="39"/>
      <c r="S63" s="39"/>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c r="HS63" s="13"/>
      <c r="HT63" s="13"/>
      <c r="HU63" s="13"/>
      <c r="HV63" s="13"/>
      <c r="HW63" s="13"/>
      <c r="HX63" s="13"/>
      <c r="HY63" s="13"/>
      <c r="HZ63" s="13"/>
      <c r="IA63" s="13"/>
      <c r="IB63" s="13"/>
      <c r="IC63" s="13"/>
      <c r="ID63" s="13"/>
      <c r="IE63" s="13"/>
      <c r="IF63" s="13"/>
      <c r="IG63" s="13"/>
      <c r="IH63" s="13"/>
      <c r="II63" s="13"/>
      <c r="IJ63" s="13"/>
      <c r="IK63" s="13"/>
      <c r="IL63" s="13"/>
      <c r="IM63" s="13"/>
      <c r="IN63" s="13"/>
      <c r="IO63" s="13"/>
      <c r="IP63" s="13"/>
      <c r="IQ63" s="13"/>
      <c r="IR63" s="13"/>
      <c r="IS63" s="13"/>
      <c r="IT63" s="13"/>
      <c r="IU63" s="13"/>
      <c r="IV63" s="13"/>
      <c r="IW63" s="13"/>
      <c r="IX63" s="13"/>
      <c r="IY63" s="13"/>
      <c r="IZ63" s="13"/>
      <c r="JA63" s="13"/>
      <c r="JB63" s="13"/>
      <c r="JC63" s="13"/>
      <c r="JD63" s="13"/>
    </row>
    <row r="64" spans="1:264" s="6" customFormat="1" ht="32.1" customHeight="1" thickBot="1" x14ac:dyDescent="0.3">
      <c r="A64" s="20"/>
      <c r="B64" s="36">
        <v>51</v>
      </c>
      <c r="C64" s="19" t="s">
        <v>119</v>
      </c>
      <c r="D64" s="17">
        <v>2023</v>
      </c>
      <c r="E64" s="17">
        <v>2026</v>
      </c>
      <c r="F64" s="46">
        <f t="shared" ref="F64" si="22">SUM(G64:H64)</f>
        <v>200000</v>
      </c>
      <c r="G64" s="46"/>
      <c r="H64" s="46">
        <f t="shared" ref="H64" si="23">SUM(J64:M64)</f>
        <v>200000</v>
      </c>
      <c r="I64" s="18">
        <f t="shared" ref="I64:I66" si="24">(H64/F64)</f>
        <v>1</v>
      </c>
      <c r="J64" s="46">
        <v>50000</v>
      </c>
      <c r="K64" s="46">
        <v>50000</v>
      </c>
      <c r="L64" s="46">
        <v>50000</v>
      </c>
      <c r="M64" s="46">
        <v>50000</v>
      </c>
      <c r="N64" s="11" t="s">
        <v>35</v>
      </c>
      <c r="O64" s="11"/>
      <c r="P64" s="5" t="s">
        <v>207</v>
      </c>
      <c r="Q64" s="40"/>
      <c r="R64" s="39"/>
      <c r="S64" s="39"/>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c r="IG64" s="13"/>
      <c r="IH64" s="13"/>
      <c r="II64" s="13"/>
      <c r="IJ64" s="13"/>
      <c r="IK64" s="13"/>
      <c r="IL64" s="13"/>
      <c r="IM64" s="13"/>
      <c r="IN64" s="13"/>
      <c r="IO64" s="13"/>
      <c r="IP64" s="13"/>
      <c r="IQ64" s="13"/>
      <c r="IR64" s="13"/>
      <c r="IS64" s="13"/>
      <c r="IT64" s="13"/>
      <c r="IU64" s="13"/>
      <c r="IV64" s="13"/>
      <c r="IW64" s="13"/>
      <c r="IX64" s="13"/>
      <c r="IY64" s="13"/>
      <c r="IZ64" s="13"/>
      <c r="JA64" s="13"/>
      <c r="JB64" s="13"/>
      <c r="JC64" s="13"/>
      <c r="JD64" s="13"/>
    </row>
    <row r="65" spans="1:264" s="6" customFormat="1" ht="50.45" customHeight="1" thickBot="1" x14ac:dyDescent="0.3">
      <c r="A65" s="20"/>
      <c r="B65" s="36">
        <v>52</v>
      </c>
      <c r="C65" s="4" t="s">
        <v>148</v>
      </c>
      <c r="D65" s="17">
        <v>2023</v>
      </c>
      <c r="E65" s="17">
        <v>2026</v>
      </c>
      <c r="F65" s="46">
        <f>SUM(G65:H65)</f>
        <v>956000</v>
      </c>
      <c r="G65" s="46"/>
      <c r="H65" s="46">
        <f>SUM(J65:M65)</f>
        <v>956000</v>
      </c>
      <c r="I65" s="18">
        <f t="shared" ref="I65" si="25">(H65/F65)</f>
        <v>1</v>
      </c>
      <c r="J65" s="46">
        <v>450000</v>
      </c>
      <c r="K65" s="46">
        <v>506000</v>
      </c>
      <c r="L65" s="46"/>
      <c r="M65" s="46"/>
      <c r="N65" s="11" t="s">
        <v>11</v>
      </c>
      <c r="O65" s="11" t="s">
        <v>19</v>
      </c>
      <c r="P65" s="5" t="s">
        <v>186</v>
      </c>
      <c r="Q65" s="40"/>
      <c r="R65" s="39"/>
      <c r="S65" s="39"/>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c r="HS65" s="13"/>
      <c r="HT65" s="13"/>
      <c r="HU65" s="13"/>
      <c r="HV65" s="13"/>
      <c r="HW65" s="13"/>
      <c r="HX65" s="13"/>
      <c r="HY65" s="13"/>
      <c r="HZ65" s="13"/>
      <c r="IA65" s="13"/>
      <c r="IB65" s="13"/>
      <c r="IC65" s="13"/>
      <c r="ID65" s="13"/>
      <c r="IE65" s="13"/>
      <c r="IF65" s="13"/>
      <c r="IG65" s="13"/>
      <c r="IH65" s="13"/>
      <c r="II65" s="13"/>
      <c r="IJ65" s="13"/>
      <c r="IK65" s="13"/>
      <c r="IL65" s="13"/>
      <c r="IM65" s="13"/>
      <c r="IN65" s="13"/>
      <c r="IO65" s="13"/>
      <c r="IP65" s="13"/>
      <c r="IQ65" s="13"/>
      <c r="IR65" s="13"/>
      <c r="IS65" s="13"/>
      <c r="IT65" s="13"/>
      <c r="IU65" s="13"/>
      <c r="IV65" s="13"/>
      <c r="IW65" s="13"/>
      <c r="IX65" s="13"/>
      <c r="IY65" s="13"/>
      <c r="IZ65" s="13"/>
      <c r="JA65" s="13"/>
      <c r="JB65" s="13"/>
      <c r="JC65" s="13"/>
      <c r="JD65" s="13"/>
    </row>
    <row r="66" spans="1:264" s="13" customFormat="1" ht="33.6" customHeight="1" thickBot="1" x14ac:dyDescent="0.3">
      <c r="A66" s="10"/>
      <c r="B66" s="36">
        <v>53</v>
      </c>
      <c r="C66" s="11" t="s">
        <v>72</v>
      </c>
      <c r="D66" s="4">
        <v>2023</v>
      </c>
      <c r="E66" s="11">
        <v>2024</v>
      </c>
      <c r="F66" s="46">
        <f>SUM(G66:H66)</f>
        <v>4057730</v>
      </c>
      <c r="G66" s="46"/>
      <c r="H66" s="46">
        <f>SUM(J66:M66)</f>
        <v>4057730</v>
      </c>
      <c r="I66" s="18">
        <f t="shared" si="24"/>
        <v>1</v>
      </c>
      <c r="J66" s="46">
        <v>1677090</v>
      </c>
      <c r="K66" s="46">
        <v>2380640</v>
      </c>
      <c r="L66" s="46"/>
      <c r="M66" s="46"/>
      <c r="N66" s="11" t="s">
        <v>11</v>
      </c>
      <c r="O66" s="11" t="s">
        <v>19</v>
      </c>
      <c r="P66" s="5"/>
      <c r="Q66" s="39"/>
      <c r="R66" s="39"/>
      <c r="S66" s="39"/>
    </row>
    <row r="67" spans="1:264" ht="26.45" customHeight="1" thickBot="1" x14ac:dyDescent="0.3">
      <c r="A67" s="66" t="s">
        <v>120</v>
      </c>
      <c r="B67" s="66"/>
      <c r="C67" s="66"/>
      <c r="D67" s="66"/>
      <c r="E67" s="66"/>
      <c r="F67" s="66"/>
      <c r="G67" s="66"/>
      <c r="H67" s="66"/>
      <c r="I67" s="66"/>
      <c r="J67" s="66"/>
      <c r="K67" s="66"/>
      <c r="L67" s="66"/>
      <c r="M67" s="66"/>
      <c r="N67" s="66"/>
      <c r="O67" s="66"/>
      <c r="P67" s="66"/>
      <c r="Q67" s="40"/>
      <c r="R67" s="39"/>
      <c r="S67" s="39"/>
    </row>
    <row r="68" spans="1:264" s="13" customFormat="1" ht="53.25" thickBot="1" x14ac:dyDescent="0.3">
      <c r="A68" s="10"/>
      <c r="B68" s="10">
        <v>54</v>
      </c>
      <c r="C68" s="11" t="s">
        <v>63</v>
      </c>
      <c r="D68" s="17">
        <v>2023</v>
      </c>
      <c r="E68" s="17">
        <v>2026</v>
      </c>
      <c r="F68" s="46">
        <f>SUM(G68:H68)</f>
        <v>60000</v>
      </c>
      <c r="G68" s="46"/>
      <c r="H68" s="46">
        <f t="shared" ref="H68" si="26">SUM(J68:M68)</f>
        <v>60000</v>
      </c>
      <c r="I68" s="7">
        <f>(H68/F68)</f>
        <v>1</v>
      </c>
      <c r="J68" s="46">
        <v>15000</v>
      </c>
      <c r="K68" s="46">
        <v>15000</v>
      </c>
      <c r="L68" s="46">
        <v>15000</v>
      </c>
      <c r="M68" s="46">
        <v>15000</v>
      </c>
      <c r="N68" s="11" t="s">
        <v>35</v>
      </c>
      <c r="O68" s="11" t="s">
        <v>46</v>
      </c>
      <c r="P68" s="5" t="s">
        <v>99</v>
      </c>
      <c r="Q68" s="39"/>
      <c r="R68" s="39"/>
      <c r="S68" s="39"/>
    </row>
    <row r="69" spans="1:264" s="13" customFormat="1" ht="67.5" customHeight="1" thickBot="1" x14ac:dyDescent="0.3">
      <c r="A69" s="23"/>
      <c r="B69" s="10">
        <v>55</v>
      </c>
      <c r="C69" s="11" t="s">
        <v>121</v>
      </c>
      <c r="D69" s="11">
        <v>2023</v>
      </c>
      <c r="E69" s="11">
        <v>2026</v>
      </c>
      <c r="F69" s="46">
        <f>SUM(G69:H69)</f>
        <v>240000</v>
      </c>
      <c r="G69" s="46"/>
      <c r="H69" s="46">
        <f>SUM(J69:M69)</f>
        <v>240000</v>
      </c>
      <c r="I69" s="7">
        <f>(H69/F69)</f>
        <v>1</v>
      </c>
      <c r="J69" s="46">
        <v>60000</v>
      </c>
      <c r="K69" s="46">
        <v>60000</v>
      </c>
      <c r="L69" s="46">
        <v>60000</v>
      </c>
      <c r="M69" s="46">
        <v>60000</v>
      </c>
      <c r="N69" s="11" t="s">
        <v>35</v>
      </c>
      <c r="O69" s="11"/>
      <c r="P69" s="5" t="s">
        <v>122</v>
      </c>
      <c r="Q69" s="40"/>
      <c r="R69" s="39"/>
      <c r="S69" s="39"/>
    </row>
    <row r="70" spans="1:264" s="6" customFormat="1" ht="39" customHeight="1" thickBot="1" x14ac:dyDescent="0.3">
      <c r="A70" s="23"/>
      <c r="B70" s="10">
        <v>56</v>
      </c>
      <c r="C70" s="11" t="s">
        <v>123</v>
      </c>
      <c r="D70" s="11">
        <v>2023</v>
      </c>
      <c r="E70" s="11">
        <v>2026</v>
      </c>
      <c r="F70" s="46">
        <f>SUM(G70:H70)</f>
        <v>180000</v>
      </c>
      <c r="G70" s="46"/>
      <c r="H70" s="46">
        <f>SUM(J70:M70)</f>
        <v>180000</v>
      </c>
      <c r="I70" s="7">
        <f>(H70/F70)</f>
        <v>1</v>
      </c>
      <c r="J70" s="46">
        <v>45000</v>
      </c>
      <c r="K70" s="46">
        <v>45000</v>
      </c>
      <c r="L70" s="46">
        <v>45000</v>
      </c>
      <c r="M70" s="46">
        <v>45000</v>
      </c>
      <c r="N70" s="11" t="s">
        <v>35</v>
      </c>
      <c r="O70" s="11" t="s">
        <v>46</v>
      </c>
      <c r="P70" s="5" t="s">
        <v>124</v>
      </c>
      <c r="Q70" s="39"/>
      <c r="R70" s="39"/>
      <c r="S70" s="39"/>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c r="IL70" s="13"/>
      <c r="IM70" s="13"/>
      <c r="IN70" s="13"/>
      <c r="IO70" s="13"/>
      <c r="IP70" s="13"/>
      <c r="IQ70" s="13"/>
      <c r="IR70" s="13"/>
      <c r="IS70" s="13"/>
      <c r="IT70" s="13"/>
      <c r="IU70" s="13"/>
      <c r="IV70" s="13"/>
      <c r="IW70" s="13"/>
      <c r="IX70" s="13"/>
      <c r="IY70" s="13"/>
      <c r="IZ70" s="13"/>
      <c r="JA70" s="13"/>
      <c r="JB70" s="13"/>
      <c r="JC70" s="13"/>
      <c r="JD70" s="13"/>
    </row>
    <row r="71" spans="1:264" s="13" customFormat="1" ht="84.75" thickBot="1" x14ac:dyDescent="0.3">
      <c r="A71" s="10"/>
      <c r="B71" s="10">
        <v>57</v>
      </c>
      <c r="C71" s="35" t="s">
        <v>126</v>
      </c>
      <c r="D71" s="17">
        <v>2023</v>
      </c>
      <c r="E71" s="17">
        <v>2026</v>
      </c>
      <c r="F71" s="46">
        <f>SUM(G71:H71)</f>
        <v>100000</v>
      </c>
      <c r="G71" s="46"/>
      <c r="H71" s="46">
        <f>SUM(J71:M71)</f>
        <v>100000</v>
      </c>
      <c r="I71" s="7">
        <f>(H71/F71)</f>
        <v>1</v>
      </c>
      <c r="J71" s="46">
        <v>25000</v>
      </c>
      <c r="K71" s="46">
        <v>25000</v>
      </c>
      <c r="L71" s="46">
        <v>25000</v>
      </c>
      <c r="M71" s="46">
        <v>25000</v>
      </c>
      <c r="N71" s="11" t="s">
        <v>35</v>
      </c>
      <c r="O71" s="11" t="s">
        <v>46</v>
      </c>
      <c r="P71" s="5" t="s">
        <v>125</v>
      </c>
      <c r="Q71" s="40"/>
      <c r="R71" s="39"/>
      <c r="S71" s="39"/>
    </row>
    <row r="72" spans="1:264" ht="15" customHeight="1" thickBot="1" x14ac:dyDescent="0.3">
      <c r="A72" s="66" t="s">
        <v>165</v>
      </c>
      <c r="B72" s="66"/>
      <c r="C72" s="66"/>
      <c r="D72" s="66"/>
      <c r="E72" s="66"/>
      <c r="F72" s="66"/>
      <c r="G72" s="66"/>
      <c r="H72" s="66"/>
      <c r="I72" s="66"/>
      <c r="J72" s="66"/>
      <c r="K72" s="66"/>
      <c r="L72" s="66"/>
      <c r="M72" s="66"/>
      <c r="N72" s="66"/>
      <c r="O72" s="66"/>
      <c r="P72" s="66"/>
      <c r="Q72" s="40"/>
      <c r="R72" s="39"/>
      <c r="S72" s="39"/>
    </row>
    <row r="73" spans="1:264" s="6" customFormat="1" ht="29.45" customHeight="1" thickBot="1" x14ac:dyDescent="0.3">
      <c r="A73" s="23"/>
      <c r="B73" s="10">
        <v>58</v>
      </c>
      <c r="C73" s="21" t="s">
        <v>64</v>
      </c>
      <c r="D73" s="21">
        <v>2023</v>
      </c>
      <c r="E73" s="21">
        <v>2026</v>
      </c>
      <c r="F73" s="46">
        <f>SUM(G73:H73)</f>
        <v>1200000</v>
      </c>
      <c r="G73" s="46"/>
      <c r="H73" s="46">
        <f>SUM(J73:M73)</f>
        <v>1200000</v>
      </c>
      <c r="I73" s="7">
        <f>(H73/F73)</f>
        <v>1</v>
      </c>
      <c r="J73" s="46">
        <v>300000</v>
      </c>
      <c r="K73" s="46">
        <v>300000</v>
      </c>
      <c r="L73" s="46">
        <v>300000</v>
      </c>
      <c r="M73" s="46">
        <v>300000</v>
      </c>
      <c r="N73" s="11" t="s">
        <v>39</v>
      </c>
      <c r="O73" s="22"/>
      <c r="P73" s="5" t="s">
        <v>168</v>
      </c>
      <c r="Q73" s="39"/>
      <c r="R73" s="39"/>
      <c r="S73" s="39"/>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c r="IS73" s="13"/>
      <c r="IT73" s="13"/>
      <c r="IU73" s="13"/>
      <c r="IV73" s="13"/>
      <c r="IW73" s="13"/>
      <c r="IX73" s="13"/>
      <c r="IY73" s="13"/>
      <c r="IZ73" s="13"/>
      <c r="JA73" s="13"/>
      <c r="JB73" s="13"/>
      <c r="JC73" s="13"/>
      <c r="JD73" s="13"/>
    </row>
    <row r="74" spans="1:264" s="6" customFormat="1" ht="46.5" customHeight="1" thickBot="1" x14ac:dyDescent="0.3">
      <c r="A74" s="23"/>
      <c r="B74" s="10">
        <v>59</v>
      </c>
      <c r="C74" s="21" t="s">
        <v>65</v>
      </c>
      <c r="D74" s="21">
        <v>2023</v>
      </c>
      <c r="E74" s="21">
        <v>2026</v>
      </c>
      <c r="F74" s="46">
        <f>SUM(G74:H74)</f>
        <v>120000</v>
      </c>
      <c r="G74" s="46"/>
      <c r="H74" s="46">
        <f>SUM(J74:M74)</f>
        <v>120000</v>
      </c>
      <c r="I74" s="7">
        <f>(H74/F74)</f>
        <v>1</v>
      </c>
      <c r="J74" s="46">
        <v>30000</v>
      </c>
      <c r="K74" s="46">
        <v>30000</v>
      </c>
      <c r="L74" s="46">
        <v>30000</v>
      </c>
      <c r="M74" s="46">
        <v>30000</v>
      </c>
      <c r="N74" s="21" t="s">
        <v>39</v>
      </c>
      <c r="O74" s="21"/>
      <c r="P74" s="25" t="s">
        <v>100</v>
      </c>
      <c r="Q74" s="39"/>
      <c r="R74" s="39"/>
      <c r="S74" s="39"/>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c r="IH74" s="13"/>
      <c r="II74" s="13"/>
      <c r="IJ74" s="13"/>
      <c r="IK74" s="13"/>
      <c r="IL74" s="13"/>
      <c r="IM74" s="13"/>
      <c r="IN74" s="13"/>
      <c r="IO74" s="13"/>
      <c r="IP74" s="13"/>
      <c r="IQ74" s="13"/>
      <c r="IR74" s="13"/>
      <c r="IS74" s="13"/>
      <c r="IT74" s="13"/>
      <c r="IU74" s="13"/>
      <c r="IV74" s="13"/>
      <c r="IW74" s="13"/>
      <c r="IX74" s="13"/>
      <c r="IY74" s="13"/>
      <c r="IZ74" s="13"/>
      <c r="JA74" s="13"/>
      <c r="JB74" s="13"/>
      <c r="JC74" s="13"/>
      <c r="JD74" s="13"/>
    </row>
    <row r="75" spans="1:264" ht="12.6" customHeight="1" thickBot="1" x14ac:dyDescent="0.3">
      <c r="A75" s="66" t="s">
        <v>127</v>
      </c>
      <c r="B75" s="66"/>
      <c r="C75" s="66"/>
      <c r="D75" s="66"/>
      <c r="E75" s="66"/>
      <c r="F75" s="66"/>
      <c r="G75" s="66"/>
      <c r="H75" s="66"/>
      <c r="I75" s="66"/>
      <c r="J75" s="66"/>
      <c r="K75" s="66"/>
      <c r="L75" s="66"/>
      <c r="M75" s="66"/>
      <c r="N75" s="66"/>
      <c r="O75" s="66"/>
      <c r="P75" s="66"/>
      <c r="Q75" s="40"/>
      <c r="R75" s="39"/>
      <c r="S75" s="39"/>
    </row>
    <row r="76" spans="1:264" s="13" customFormat="1" ht="49.5" customHeight="1" thickBot="1" x14ac:dyDescent="0.3">
      <c r="A76" s="10"/>
      <c r="B76" s="10">
        <v>60</v>
      </c>
      <c r="C76" s="11" t="s">
        <v>88</v>
      </c>
      <c r="D76" s="11">
        <v>2023</v>
      </c>
      <c r="E76" s="11">
        <v>2026</v>
      </c>
      <c r="F76" s="46">
        <f>SUM(G76:H76)</f>
        <v>96000</v>
      </c>
      <c r="G76" s="46"/>
      <c r="H76" s="46">
        <f>SUM(J76:M76)</f>
        <v>96000</v>
      </c>
      <c r="I76" s="7">
        <f>(H76/F76)</f>
        <v>1</v>
      </c>
      <c r="J76" s="46">
        <v>22000</v>
      </c>
      <c r="K76" s="46">
        <v>22000</v>
      </c>
      <c r="L76" s="46">
        <v>22000</v>
      </c>
      <c r="M76" s="46">
        <v>30000</v>
      </c>
      <c r="N76" s="11" t="s">
        <v>39</v>
      </c>
      <c r="O76" s="11"/>
      <c r="P76" s="5" t="s">
        <v>169</v>
      </c>
      <c r="Q76" s="39"/>
      <c r="R76" s="39"/>
      <c r="S76" s="39"/>
    </row>
    <row r="77" spans="1:264" s="13" customFormat="1" ht="92.45" customHeight="1" thickBot="1" x14ac:dyDescent="0.3">
      <c r="A77" s="10"/>
      <c r="B77" s="10">
        <v>61</v>
      </c>
      <c r="C77" s="4" t="s">
        <v>249</v>
      </c>
      <c r="D77" s="11">
        <v>2023</v>
      </c>
      <c r="E77" s="11">
        <v>2026</v>
      </c>
      <c r="F77" s="46">
        <v>63000000</v>
      </c>
      <c r="G77" s="46"/>
      <c r="H77" s="46">
        <f>SUM(J77:M77)</f>
        <v>9450000</v>
      </c>
      <c r="I77" s="7">
        <f>(H77/F77)</f>
        <v>0.15</v>
      </c>
      <c r="J77" s="46">
        <v>450000</v>
      </c>
      <c r="K77" s="46">
        <v>3000000</v>
      </c>
      <c r="L77" s="46">
        <v>3000000</v>
      </c>
      <c r="M77" s="46">
        <v>3000000</v>
      </c>
      <c r="N77" s="11" t="s">
        <v>43</v>
      </c>
      <c r="O77" s="11"/>
      <c r="P77" s="5" t="s">
        <v>259</v>
      </c>
      <c r="Q77" s="39"/>
      <c r="R77" s="39"/>
      <c r="S77" s="39"/>
    </row>
    <row r="78" spans="1:264" s="13" customFormat="1" ht="21.75" thickBot="1" x14ac:dyDescent="0.3">
      <c r="A78" s="10"/>
      <c r="B78" s="10">
        <v>62</v>
      </c>
      <c r="C78" s="11" t="s">
        <v>42</v>
      </c>
      <c r="D78" s="11">
        <v>2023</v>
      </c>
      <c r="E78" s="11">
        <v>2026</v>
      </c>
      <c r="F78" s="46">
        <f>SUM(G78:H78)</f>
        <v>755000</v>
      </c>
      <c r="G78" s="46"/>
      <c r="H78" s="46">
        <f>SUM(J78:M78)</f>
        <v>755000</v>
      </c>
      <c r="I78" s="7">
        <f>(H78/F78)</f>
        <v>1</v>
      </c>
      <c r="J78" s="46">
        <v>170000</v>
      </c>
      <c r="K78" s="46">
        <v>180000</v>
      </c>
      <c r="L78" s="46">
        <v>195000</v>
      </c>
      <c r="M78" s="46">
        <v>210000</v>
      </c>
      <c r="N78" s="11" t="s">
        <v>43</v>
      </c>
      <c r="O78" s="11"/>
      <c r="P78" s="5" t="s">
        <v>89</v>
      </c>
      <c r="Q78" s="39"/>
      <c r="R78" s="39"/>
      <c r="S78" s="39"/>
    </row>
    <row r="79" spans="1:264" s="13" customFormat="1" ht="50.1" customHeight="1" thickBot="1" x14ac:dyDescent="0.3">
      <c r="A79" s="23"/>
      <c r="B79" s="10">
        <v>63</v>
      </c>
      <c r="C79" s="35" t="s">
        <v>41</v>
      </c>
      <c r="D79" s="11">
        <v>2021</v>
      </c>
      <c r="E79" s="11">
        <v>2025</v>
      </c>
      <c r="F79" s="46">
        <f>SUM(G79:H79)</f>
        <v>7507518</v>
      </c>
      <c r="G79" s="46">
        <v>5246124</v>
      </c>
      <c r="H79" s="46">
        <v>2261394</v>
      </c>
      <c r="I79" s="7">
        <f>(H79/F79)</f>
        <v>0.30121725981875769</v>
      </c>
      <c r="J79" s="46">
        <v>1290000</v>
      </c>
      <c r="K79" s="46">
        <v>716330</v>
      </c>
      <c r="L79" s="46">
        <v>135467</v>
      </c>
      <c r="M79" s="46"/>
      <c r="N79" s="11" t="s">
        <v>11</v>
      </c>
      <c r="O79" s="4" t="s">
        <v>228</v>
      </c>
      <c r="P79" s="5" t="s">
        <v>208</v>
      </c>
      <c r="Q79" s="40"/>
      <c r="R79" s="39"/>
      <c r="S79" s="39"/>
    </row>
    <row r="80" spans="1:264" ht="15.6" customHeight="1" thickBot="1" x14ac:dyDescent="0.3">
      <c r="A80" s="23"/>
      <c r="B80" s="66" t="s">
        <v>166</v>
      </c>
      <c r="C80" s="66"/>
      <c r="D80" s="66"/>
      <c r="E80" s="66"/>
      <c r="F80" s="66"/>
      <c r="G80" s="66"/>
      <c r="H80" s="66"/>
      <c r="I80" s="66"/>
      <c r="J80" s="66"/>
      <c r="K80" s="66"/>
      <c r="L80" s="66"/>
      <c r="M80" s="66"/>
      <c r="N80" s="66"/>
      <c r="O80" s="66"/>
      <c r="P80" s="66"/>
      <c r="Q80" s="40"/>
      <c r="R80" s="40"/>
      <c r="S80" s="39"/>
    </row>
    <row r="81" spans="1:264" s="13" customFormat="1" ht="69.599999999999994" customHeight="1" thickBot="1" x14ac:dyDescent="0.3">
      <c r="A81" s="10"/>
      <c r="B81" s="10">
        <v>64</v>
      </c>
      <c r="C81" s="11" t="s">
        <v>98</v>
      </c>
      <c r="D81" s="11">
        <v>2023</v>
      </c>
      <c r="E81" s="11">
        <v>2026</v>
      </c>
      <c r="F81" s="46">
        <f t="shared" ref="F81:F84" si="27">SUM(G81:H81)</f>
        <v>990000</v>
      </c>
      <c r="G81" s="46"/>
      <c r="H81" s="46">
        <f t="shared" ref="H81:H84" si="28">SUM(J81:M81)</f>
        <v>990000</v>
      </c>
      <c r="I81" s="7">
        <f t="shared" ref="I81:I84" si="29">(H81/F81)</f>
        <v>1</v>
      </c>
      <c r="J81" s="46">
        <v>210000</v>
      </c>
      <c r="K81" s="46">
        <v>230000</v>
      </c>
      <c r="L81" s="46">
        <v>250000</v>
      </c>
      <c r="M81" s="46">
        <v>300000</v>
      </c>
      <c r="N81" s="11" t="s">
        <v>39</v>
      </c>
      <c r="O81" s="11" t="s">
        <v>40</v>
      </c>
      <c r="P81" s="5" t="s">
        <v>209</v>
      </c>
      <c r="Q81" s="40"/>
      <c r="R81" s="39"/>
      <c r="S81" s="39"/>
    </row>
    <row r="82" spans="1:264" s="13" customFormat="1" ht="33" customHeight="1" thickBot="1" x14ac:dyDescent="0.3">
      <c r="A82" s="10"/>
      <c r="B82" s="10">
        <v>65</v>
      </c>
      <c r="C82" s="11" t="s">
        <v>38</v>
      </c>
      <c r="D82" s="11">
        <v>2023</v>
      </c>
      <c r="E82" s="11">
        <v>2026</v>
      </c>
      <c r="F82" s="46">
        <f t="shared" si="27"/>
        <v>508992</v>
      </c>
      <c r="G82" s="46"/>
      <c r="H82" s="46">
        <f t="shared" si="28"/>
        <v>508992</v>
      </c>
      <c r="I82" s="7">
        <f t="shared" si="29"/>
        <v>1</v>
      </c>
      <c r="J82" s="46">
        <v>58992</v>
      </c>
      <c r="K82" s="46">
        <v>100000</v>
      </c>
      <c r="L82" s="46">
        <v>150000</v>
      </c>
      <c r="M82" s="46">
        <v>200000</v>
      </c>
      <c r="N82" s="11" t="s">
        <v>39</v>
      </c>
      <c r="O82" s="11"/>
      <c r="P82" s="5" t="s">
        <v>170</v>
      </c>
      <c r="Q82" s="39"/>
      <c r="R82" s="39"/>
      <c r="S82" s="39"/>
    </row>
    <row r="83" spans="1:264" s="13" customFormat="1" ht="23.1" customHeight="1" thickBot="1" x14ac:dyDescent="0.3">
      <c r="A83" s="10"/>
      <c r="B83" s="10">
        <v>66</v>
      </c>
      <c r="C83" s="11" t="s">
        <v>66</v>
      </c>
      <c r="D83" s="11">
        <v>2023</v>
      </c>
      <c r="E83" s="11">
        <v>2026</v>
      </c>
      <c r="F83" s="46">
        <f t="shared" si="27"/>
        <v>160000</v>
      </c>
      <c r="G83" s="46"/>
      <c r="H83" s="46">
        <f t="shared" si="28"/>
        <v>160000</v>
      </c>
      <c r="I83" s="7">
        <f t="shared" si="29"/>
        <v>1</v>
      </c>
      <c r="J83" s="46">
        <v>10000</v>
      </c>
      <c r="K83" s="46">
        <v>30000</v>
      </c>
      <c r="L83" s="46">
        <v>50000</v>
      </c>
      <c r="M83" s="46">
        <v>70000</v>
      </c>
      <c r="N83" s="11" t="s">
        <v>39</v>
      </c>
      <c r="O83" s="11"/>
      <c r="P83" s="5" t="s">
        <v>171</v>
      </c>
      <c r="Q83" s="39"/>
      <c r="R83" s="39"/>
      <c r="S83" s="39"/>
    </row>
    <row r="84" spans="1:264" s="13" customFormat="1" ht="45.95" customHeight="1" thickBot="1" x14ac:dyDescent="0.3">
      <c r="A84" s="10"/>
      <c r="B84" s="10">
        <v>67</v>
      </c>
      <c r="C84" s="11" t="s">
        <v>44</v>
      </c>
      <c r="D84" s="4">
        <v>2017</v>
      </c>
      <c r="E84" s="4">
        <v>2026</v>
      </c>
      <c r="F84" s="46">
        <f t="shared" si="27"/>
        <v>240000</v>
      </c>
      <c r="G84" s="46"/>
      <c r="H84" s="46">
        <f t="shared" si="28"/>
        <v>240000</v>
      </c>
      <c r="I84" s="7">
        <f t="shared" si="29"/>
        <v>1</v>
      </c>
      <c r="J84" s="46">
        <v>60000</v>
      </c>
      <c r="K84" s="46">
        <v>60000</v>
      </c>
      <c r="L84" s="46">
        <v>60000</v>
      </c>
      <c r="M84" s="46">
        <v>60000</v>
      </c>
      <c r="N84" s="11" t="s">
        <v>39</v>
      </c>
      <c r="O84" s="11"/>
      <c r="P84" s="5" t="s">
        <v>76</v>
      </c>
      <c r="Q84" s="39"/>
      <c r="R84" s="39"/>
      <c r="S84" s="39"/>
    </row>
    <row r="85" spans="1:264" ht="35.1" customHeight="1" thickBot="1" x14ac:dyDescent="0.3">
      <c r="A85" s="56"/>
      <c r="B85" s="10">
        <v>68</v>
      </c>
      <c r="C85" s="11" t="s">
        <v>225</v>
      </c>
      <c r="D85" s="11">
        <v>2023</v>
      </c>
      <c r="E85" s="11">
        <v>2024</v>
      </c>
      <c r="F85" s="46">
        <f>SUM(G85:H85)</f>
        <v>35000</v>
      </c>
      <c r="G85" s="46"/>
      <c r="H85" s="46">
        <f>SUM(J85:K85)</f>
        <v>35000</v>
      </c>
      <c r="I85" s="7">
        <f>(H85/F85)</f>
        <v>1</v>
      </c>
      <c r="J85" s="46">
        <v>10000</v>
      </c>
      <c r="K85" s="46">
        <v>25000</v>
      </c>
      <c r="L85" s="46"/>
      <c r="M85" s="46"/>
      <c r="N85" s="11" t="s">
        <v>20</v>
      </c>
      <c r="O85" s="4" t="s">
        <v>37</v>
      </c>
      <c r="P85" s="14"/>
      <c r="Q85" s="40"/>
      <c r="R85" s="39"/>
      <c r="S85" s="39"/>
    </row>
    <row r="86" spans="1:264" ht="15" customHeight="1" thickBot="1" x14ac:dyDescent="0.3">
      <c r="A86" s="59" t="s">
        <v>157</v>
      </c>
      <c r="B86" s="59"/>
      <c r="C86" s="59"/>
      <c r="D86" s="59"/>
      <c r="E86" s="59"/>
      <c r="F86" s="59"/>
      <c r="G86" s="59"/>
      <c r="H86" s="59"/>
      <c r="I86" s="59"/>
      <c r="J86" s="59"/>
      <c r="K86" s="59"/>
      <c r="L86" s="59"/>
      <c r="M86" s="59"/>
      <c r="N86" s="59"/>
      <c r="O86" s="59"/>
      <c r="P86" s="59"/>
      <c r="Q86" s="40"/>
      <c r="R86" s="39"/>
      <c r="S86" s="39"/>
    </row>
    <row r="87" spans="1:264" ht="15" customHeight="1" thickBot="1" x14ac:dyDescent="0.3">
      <c r="A87" s="61" t="s">
        <v>90</v>
      </c>
      <c r="B87" s="61"/>
      <c r="C87" s="61"/>
      <c r="D87" s="61"/>
      <c r="E87" s="61"/>
      <c r="F87" s="61"/>
      <c r="G87" s="61"/>
      <c r="H87" s="61"/>
      <c r="I87" s="61"/>
      <c r="J87" s="61"/>
      <c r="K87" s="61"/>
      <c r="L87" s="61"/>
      <c r="M87" s="61"/>
      <c r="N87" s="61"/>
      <c r="O87" s="61"/>
      <c r="P87" s="61"/>
      <c r="Q87" s="39"/>
      <c r="R87" s="39"/>
      <c r="S87" s="39"/>
    </row>
    <row r="88" spans="1:264" s="13" customFormat="1" ht="93.6" customHeight="1" thickBot="1" x14ac:dyDescent="0.3">
      <c r="A88" s="10"/>
      <c r="B88" s="10">
        <v>69</v>
      </c>
      <c r="C88" s="11" t="s">
        <v>29</v>
      </c>
      <c r="D88" s="4">
        <v>2016</v>
      </c>
      <c r="E88" s="4">
        <v>2026</v>
      </c>
      <c r="F88" s="46">
        <f t="shared" ref="F88:F93" si="30">SUM(G88:H88)</f>
        <v>300000</v>
      </c>
      <c r="G88" s="46"/>
      <c r="H88" s="46">
        <v>300000</v>
      </c>
      <c r="I88" s="7">
        <f t="shared" ref="I88:I95" si="31">(H88/F88)</f>
        <v>1</v>
      </c>
      <c r="J88" s="46">
        <v>100000</v>
      </c>
      <c r="K88" s="46">
        <v>100000</v>
      </c>
      <c r="L88" s="46">
        <v>1000000</v>
      </c>
      <c r="M88" s="46"/>
      <c r="N88" s="11" t="s">
        <v>11</v>
      </c>
      <c r="O88" s="11" t="s">
        <v>12</v>
      </c>
      <c r="P88" s="5" t="s">
        <v>210</v>
      </c>
      <c r="Q88" s="43"/>
      <c r="R88" s="39"/>
      <c r="S88" s="39"/>
    </row>
    <row r="89" spans="1:264" s="13" customFormat="1" ht="32.1" customHeight="1" thickBot="1" x14ac:dyDescent="0.3">
      <c r="A89" s="10"/>
      <c r="B89" s="10">
        <v>70</v>
      </c>
      <c r="C89" s="4" t="s">
        <v>31</v>
      </c>
      <c r="D89" s="11">
        <v>2016</v>
      </c>
      <c r="E89" s="11">
        <v>2023</v>
      </c>
      <c r="F89" s="46">
        <f t="shared" si="30"/>
        <v>2061632</v>
      </c>
      <c r="G89" s="46">
        <v>1292218</v>
      </c>
      <c r="H89" s="46">
        <v>769414</v>
      </c>
      <c r="I89" s="15">
        <f t="shared" si="31"/>
        <v>0.37320627541675722</v>
      </c>
      <c r="J89" s="46">
        <v>339575</v>
      </c>
      <c r="K89" s="46"/>
      <c r="L89" s="46"/>
      <c r="M89" s="46"/>
      <c r="N89" s="11" t="s">
        <v>14</v>
      </c>
      <c r="O89" s="11" t="s">
        <v>233</v>
      </c>
      <c r="P89" s="5" t="s">
        <v>151</v>
      </c>
      <c r="Q89" s="39"/>
      <c r="R89" s="39"/>
      <c r="S89" s="39"/>
    </row>
    <row r="90" spans="1:264" s="13" customFormat="1" ht="42.75" thickBot="1" x14ac:dyDescent="0.3">
      <c r="A90" s="10"/>
      <c r="B90" s="10">
        <v>71</v>
      </c>
      <c r="C90" s="4" t="s">
        <v>32</v>
      </c>
      <c r="D90" s="11">
        <v>2023</v>
      </c>
      <c r="E90" s="11">
        <v>2025</v>
      </c>
      <c r="F90" s="46">
        <f t="shared" si="30"/>
        <v>6000000</v>
      </c>
      <c r="G90" s="46">
        <v>4200000</v>
      </c>
      <c r="H90" s="46">
        <v>1800000</v>
      </c>
      <c r="I90" s="15">
        <f t="shared" si="31"/>
        <v>0.3</v>
      </c>
      <c r="J90" s="46">
        <v>360000</v>
      </c>
      <c r="K90" s="46">
        <v>540000</v>
      </c>
      <c r="L90" s="46">
        <v>720000</v>
      </c>
      <c r="M90" s="46"/>
      <c r="N90" s="11" t="s">
        <v>14</v>
      </c>
      <c r="O90" s="11" t="s">
        <v>15</v>
      </c>
      <c r="P90" s="5" t="s">
        <v>67</v>
      </c>
      <c r="Q90" s="39"/>
      <c r="R90" s="39"/>
      <c r="S90" s="39"/>
    </row>
    <row r="91" spans="1:264" s="13" customFormat="1" ht="42.75" thickBot="1" x14ac:dyDescent="0.3">
      <c r="A91" s="10"/>
      <c r="B91" s="10">
        <v>72</v>
      </c>
      <c r="C91" s="11" t="s">
        <v>33</v>
      </c>
      <c r="D91" s="11">
        <v>2016</v>
      </c>
      <c r="E91" s="11">
        <v>2023</v>
      </c>
      <c r="F91" s="46">
        <f t="shared" si="30"/>
        <v>7964510</v>
      </c>
      <c r="G91" s="46">
        <v>4938117</v>
      </c>
      <c r="H91" s="46">
        <v>3026393</v>
      </c>
      <c r="I91" s="15">
        <f t="shared" si="31"/>
        <v>0.37998483271412803</v>
      </c>
      <c r="J91" s="46"/>
      <c r="K91" s="46"/>
      <c r="L91" s="46"/>
      <c r="M91" s="46"/>
      <c r="N91" s="11" t="s">
        <v>14</v>
      </c>
      <c r="O91" s="11" t="s">
        <v>233</v>
      </c>
      <c r="P91" s="5" t="s">
        <v>255</v>
      </c>
      <c r="Q91" s="39"/>
      <c r="R91" s="39"/>
      <c r="S91" s="39"/>
    </row>
    <row r="92" spans="1:264" s="13" customFormat="1" ht="42.75" thickBot="1" x14ac:dyDescent="0.3">
      <c r="A92" s="10"/>
      <c r="B92" s="10">
        <v>73</v>
      </c>
      <c r="C92" s="11" t="s">
        <v>28</v>
      </c>
      <c r="D92" s="11">
        <v>2022</v>
      </c>
      <c r="E92" s="11">
        <v>2024</v>
      </c>
      <c r="F92" s="46">
        <f t="shared" si="30"/>
        <v>36000</v>
      </c>
      <c r="G92" s="46"/>
      <c r="H92" s="46">
        <v>36000</v>
      </c>
      <c r="I92" s="7">
        <f t="shared" si="31"/>
        <v>1</v>
      </c>
      <c r="J92" s="46">
        <v>18000</v>
      </c>
      <c r="K92" s="46">
        <v>9000</v>
      </c>
      <c r="L92" s="46"/>
      <c r="M92" s="46"/>
      <c r="N92" s="11" t="s">
        <v>20</v>
      </c>
      <c r="O92" s="11"/>
      <c r="P92" s="5" t="s">
        <v>101</v>
      </c>
      <c r="Q92" s="39"/>
      <c r="R92" s="39"/>
      <c r="S92" s="39"/>
    </row>
    <row r="93" spans="1:264" s="6" customFormat="1" ht="32.1" customHeight="1" thickBot="1" x14ac:dyDescent="0.3">
      <c r="A93" s="10"/>
      <c r="B93" s="10">
        <v>74</v>
      </c>
      <c r="C93" s="4" t="s">
        <v>129</v>
      </c>
      <c r="D93" s="4">
        <v>2024</v>
      </c>
      <c r="E93" s="4">
        <v>2025</v>
      </c>
      <c r="F93" s="46">
        <f t="shared" si="30"/>
        <v>75000</v>
      </c>
      <c r="G93" s="46"/>
      <c r="H93" s="46">
        <f>SUM(J93:M93)</f>
        <v>75000</v>
      </c>
      <c r="I93" s="7">
        <f t="shared" si="31"/>
        <v>1</v>
      </c>
      <c r="J93" s="46"/>
      <c r="K93" s="46">
        <v>50000</v>
      </c>
      <c r="L93" s="46">
        <v>25000</v>
      </c>
      <c r="M93" s="46"/>
      <c r="N93" s="4" t="s">
        <v>20</v>
      </c>
      <c r="O93" s="12"/>
      <c r="P93" s="14"/>
      <c r="Q93" s="39"/>
      <c r="R93" s="39"/>
      <c r="S93" s="39"/>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c r="IP93" s="13"/>
      <c r="IQ93" s="13"/>
      <c r="IR93" s="13"/>
      <c r="IS93" s="13"/>
      <c r="IT93" s="13"/>
      <c r="IU93" s="13"/>
      <c r="IV93" s="13"/>
      <c r="IW93" s="13"/>
      <c r="IX93" s="13"/>
      <c r="IY93" s="13"/>
      <c r="IZ93" s="13"/>
      <c r="JA93" s="13"/>
      <c r="JB93" s="13"/>
      <c r="JC93" s="13"/>
      <c r="JD93" s="13"/>
    </row>
    <row r="94" spans="1:264" s="13" customFormat="1" ht="53.25" thickBot="1" x14ac:dyDescent="0.3">
      <c r="A94" s="10"/>
      <c r="B94" s="10">
        <v>75</v>
      </c>
      <c r="C94" s="4" t="s">
        <v>30</v>
      </c>
      <c r="D94" s="11">
        <v>2023</v>
      </c>
      <c r="E94" s="11">
        <v>2027</v>
      </c>
      <c r="F94" s="46">
        <v>7000000</v>
      </c>
      <c r="G94" s="46">
        <v>4900000</v>
      </c>
      <c r="H94" s="46">
        <v>2100000</v>
      </c>
      <c r="I94" s="7">
        <f t="shared" si="31"/>
        <v>0.3</v>
      </c>
      <c r="J94" s="46"/>
      <c r="K94" s="46">
        <v>30000</v>
      </c>
      <c r="L94" s="46">
        <v>90000</v>
      </c>
      <c r="M94" s="46">
        <v>1800000</v>
      </c>
      <c r="N94" s="11" t="s">
        <v>11</v>
      </c>
      <c r="O94" s="11" t="s">
        <v>16</v>
      </c>
      <c r="P94" s="5" t="s">
        <v>211</v>
      </c>
      <c r="Q94" s="39"/>
      <c r="R94" s="39"/>
      <c r="S94" s="39"/>
    </row>
    <row r="95" spans="1:264" s="13" customFormat="1" ht="33.950000000000003" customHeight="1" thickBot="1" x14ac:dyDescent="0.3">
      <c r="A95" s="10"/>
      <c r="B95" s="10">
        <v>76</v>
      </c>
      <c r="C95" s="11" t="s">
        <v>27</v>
      </c>
      <c r="D95" s="11">
        <v>2024</v>
      </c>
      <c r="E95" s="11">
        <v>2025</v>
      </c>
      <c r="F95" s="46">
        <f>SUM(G95:H95)</f>
        <v>36000</v>
      </c>
      <c r="G95" s="46"/>
      <c r="H95" s="46">
        <f>SUM(J95:M95)</f>
        <v>36000</v>
      </c>
      <c r="I95" s="7">
        <f t="shared" si="31"/>
        <v>1</v>
      </c>
      <c r="J95" s="46"/>
      <c r="K95" s="46">
        <v>18000</v>
      </c>
      <c r="L95" s="46">
        <v>18000</v>
      </c>
      <c r="M95" s="46"/>
      <c r="N95" s="11" t="s">
        <v>20</v>
      </c>
      <c r="O95" s="11"/>
      <c r="P95" s="5"/>
      <c r="Q95" s="39"/>
      <c r="R95" s="39"/>
      <c r="S95" s="39"/>
    </row>
    <row r="96" spans="1:264" s="6" customFormat="1" ht="32.450000000000003" customHeight="1" thickBot="1" x14ac:dyDescent="0.3">
      <c r="A96" s="10"/>
      <c r="B96" s="10">
        <v>77</v>
      </c>
      <c r="C96" s="4" t="s">
        <v>154</v>
      </c>
      <c r="D96" s="4">
        <v>2024</v>
      </c>
      <c r="E96" s="4">
        <v>2029</v>
      </c>
      <c r="F96" s="46">
        <f t="shared" ref="F96" si="32">SUM(G96:H96)</f>
        <v>2250000</v>
      </c>
      <c r="G96" s="46">
        <v>1575000</v>
      </c>
      <c r="H96" s="46">
        <v>675000</v>
      </c>
      <c r="I96" s="7">
        <f t="shared" ref="I96" si="33">(H96/F96)</f>
        <v>0.3</v>
      </c>
      <c r="J96" s="46"/>
      <c r="K96" s="46"/>
      <c r="L96" s="46"/>
      <c r="M96" s="46">
        <v>75000</v>
      </c>
      <c r="N96" s="11" t="s">
        <v>18</v>
      </c>
      <c r="O96" s="4" t="s">
        <v>16</v>
      </c>
      <c r="P96" s="5" t="s">
        <v>153</v>
      </c>
      <c r="Q96" s="40"/>
      <c r="R96" s="39"/>
      <c r="S96" s="39"/>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c r="HT96" s="13"/>
      <c r="HU96" s="13"/>
      <c r="HV96" s="13"/>
      <c r="HW96" s="13"/>
      <c r="HX96" s="13"/>
      <c r="HY96" s="13"/>
      <c r="HZ96" s="13"/>
      <c r="IA96" s="13"/>
      <c r="IB96" s="13"/>
      <c r="IC96" s="13"/>
      <c r="ID96" s="13"/>
      <c r="IE96" s="13"/>
      <c r="IF96" s="13"/>
      <c r="IG96" s="13"/>
      <c r="IH96" s="13"/>
      <c r="II96" s="13"/>
      <c r="IJ96" s="13"/>
      <c r="IK96" s="13"/>
      <c r="IL96" s="13"/>
      <c r="IM96" s="13"/>
      <c r="IN96" s="13"/>
      <c r="IO96" s="13"/>
      <c r="IP96" s="13"/>
      <c r="IQ96" s="13"/>
      <c r="IR96" s="13"/>
      <c r="IS96" s="13"/>
      <c r="IT96" s="13"/>
      <c r="IU96" s="13"/>
      <c r="IV96" s="13"/>
      <c r="IW96" s="13"/>
      <c r="IX96" s="13"/>
      <c r="IY96" s="13"/>
      <c r="IZ96" s="13"/>
      <c r="JA96" s="13"/>
      <c r="JB96" s="13"/>
      <c r="JC96" s="13"/>
      <c r="JD96" s="13"/>
    </row>
    <row r="97" spans="1:264" s="13" customFormat="1" ht="36" customHeight="1" thickBot="1" x14ac:dyDescent="0.3">
      <c r="A97" s="10"/>
      <c r="B97" s="10">
        <v>78</v>
      </c>
      <c r="C97" s="4" t="s">
        <v>149</v>
      </c>
      <c r="D97" s="11">
        <v>2023</v>
      </c>
      <c r="E97" s="11">
        <v>2025</v>
      </c>
      <c r="F97" s="46">
        <f>SUM(G97:H97)</f>
        <v>3000000</v>
      </c>
      <c r="G97" s="46">
        <v>2550000</v>
      </c>
      <c r="H97" s="46">
        <f>SUM(J97:M97)</f>
        <v>450000</v>
      </c>
      <c r="I97" s="7">
        <f>(H97/F97)</f>
        <v>0.15</v>
      </c>
      <c r="J97" s="46">
        <v>45000</v>
      </c>
      <c r="K97" s="46">
        <v>135000</v>
      </c>
      <c r="L97" s="46">
        <v>135000</v>
      </c>
      <c r="M97" s="46">
        <v>135000</v>
      </c>
      <c r="N97" s="11" t="s">
        <v>14</v>
      </c>
      <c r="O97" s="11"/>
      <c r="P97" s="5" t="s">
        <v>150</v>
      </c>
      <c r="Q97" s="40"/>
      <c r="R97" s="39"/>
      <c r="S97" s="39"/>
    </row>
    <row r="98" spans="1:264" s="13" customFormat="1" ht="108.95" customHeight="1" thickBot="1" x14ac:dyDescent="0.3">
      <c r="A98" s="10"/>
      <c r="B98" s="10">
        <v>79</v>
      </c>
      <c r="C98" s="11" t="s">
        <v>195</v>
      </c>
      <c r="D98" s="11">
        <v>2023</v>
      </c>
      <c r="E98" s="11">
        <v>2027</v>
      </c>
      <c r="F98" s="46">
        <f t="shared" ref="F98" si="34">SUM(G98:H98)</f>
        <v>3000000</v>
      </c>
      <c r="G98" s="46">
        <v>2550000</v>
      </c>
      <c r="H98" s="46">
        <f>SUM(J98:M98)</f>
        <v>450000</v>
      </c>
      <c r="I98" s="7">
        <f t="shared" ref="I98:I105" si="35">(H98/F98)</f>
        <v>0.15</v>
      </c>
      <c r="J98" s="46">
        <v>30000</v>
      </c>
      <c r="K98" s="46">
        <v>20000</v>
      </c>
      <c r="L98" s="46">
        <v>200000</v>
      </c>
      <c r="M98" s="46">
        <v>200000</v>
      </c>
      <c r="N98" s="11" t="s">
        <v>14</v>
      </c>
      <c r="O98" s="11" t="s">
        <v>12</v>
      </c>
      <c r="P98" s="5" t="s">
        <v>212</v>
      </c>
      <c r="Q98" s="39"/>
      <c r="R98" s="39"/>
      <c r="S98" s="39"/>
    </row>
    <row r="99" spans="1:264" s="13" customFormat="1" ht="59.45" customHeight="1" thickBot="1" x14ac:dyDescent="0.3">
      <c r="A99" s="10"/>
      <c r="B99" s="10">
        <v>80</v>
      </c>
      <c r="C99" s="11" t="s">
        <v>194</v>
      </c>
      <c r="D99" s="11">
        <v>2025</v>
      </c>
      <c r="E99" s="11">
        <v>2028</v>
      </c>
      <c r="F99" s="46">
        <f t="shared" ref="F99" si="36">SUM(G99:H99)</f>
        <v>4500000</v>
      </c>
      <c r="G99" s="46">
        <v>3150000</v>
      </c>
      <c r="H99" s="46">
        <v>1350000</v>
      </c>
      <c r="I99" s="7">
        <f t="shared" si="35"/>
        <v>0.3</v>
      </c>
      <c r="J99" s="46"/>
      <c r="K99" s="46"/>
      <c r="L99" s="46">
        <v>100000</v>
      </c>
      <c r="M99" s="46">
        <v>250000</v>
      </c>
      <c r="N99" s="11" t="s">
        <v>189</v>
      </c>
      <c r="O99" s="11"/>
      <c r="P99" s="5" t="s">
        <v>213</v>
      </c>
      <c r="Q99" s="39"/>
      <c r="R99" s="39"/>
      <c r="S99" s="39"/>
    </row>
    <row r="100" spans="1:264" s="13" customFormat="1" ht="21.6" customHeight="1" thickBot="1" x14ac:dyDescent="0.3">
      <c r="A100" s="10"/>
      <c r="B100" s="10">
        <v>81</v>
      </c>
      <c r="C100" s="11" t="s">
        <v>193</v>
      </c>
      <c r="D100" s="11">
        <v>2026</v>
      </c>
      <c r="E100" s="11">
        <v>2027</v>
      </c>
      <c r="F100" s="46">
        <f>SUM(G100:H100)</f>
        <v>60000</v>
      </c>
      <c r="G100" s="46"/>
      <c r="H100" s="46">
        <f>SUM(J100:M100)</f>
        <v>60000</v>
      </c>
      <c r="I100" s="7">
        <f t="shared" si="35"/>
        <v>1</v>
      </c>
      <c r="J100" s="46"/>
      <c r="K100" s="46"/>
      <c r="L100" s="46"/>
      <c r="M100" s="46">
        <v>60000</v>
      </c>
      <c r="N100" s="11" t="s">
        <v>189</v>
      </c>
      <c r="O100" s="11"/>
      <c r="P100" s="5"/>
      <c r="Q100" s="39"/>
      <c r="R100" s="39"/>
      <c r="S100" s="39"/>
    </row>
    <row r="101" spans="1:264" s="13" customFormat="1" ht="57.95" customHeight="1" thickBot="1" x14ac:dyDescent="0.3">
      <c r="A101" s="10"/>
      <c r="B101" s="10">
        <v>82</v>
      </c>
      <c r="C101" s="11" t="s">
        <v>190</v>
      </c>
      <c r="D101" s="11">
        <v>2026</v>
      </c>
      <c r="E101" s="11">
        <v>2030</v>
      </c>
      <c r="F101" s="46">
        <v>3700000</v>
      </c>
      <c r="G101" s="46">
        <v>2590000</v>
      </c>
      <c r="H101" s="46">
        <v>1110000</v>
      </c>
      <c r="I101" s="7">
        <v>0.3</v>
      </c>
      <c r="J101" s="46"/>
      <c r="K101" s="46"/>
      <c r="L101" s="46"/>
      <c r="M101" s="46">
        <v>110000</v>
      </c>
      <c r="N101" s="11" t="s">
        <v>189</v>
      </c>
      <c r="O101" s="11"/>
      <c r="P101" s="5" t="s">
        <v>214</v>
      </c>
      <c r="Q101" s="39"/>
      <c r="R101" s="39"/>
      <c r="S101" s="39"/>
    </row>
    <row r="102" spans="1:264" s="33" customFormat="1" ht="26.1" customHeight="1" thickBot="1" x14ac:dyDescent="0.3">
      <c r="A102" s="10"/>
      <c r="B102" s="10">
        <v>83</v>
      </c>
      <c r="C102" s="4" t="s">
        <v>155</v>
      </c>
      <c r="D102" s="52">
        <v>2023</v>
      </c>
      <c r="E102" s="17">
        <v>2026</v>
      </c>
      <c r="F102" s="46">
        <f>SUM(G102:H102)</f>
        <v>630000</v>
      </c>
      <c r="G102" s="46"/>
      <c r="H102" s="46">
        <f>SUM(J102:M102)</f>
        <v>630000</v>
      </c>
      <c r="I102" s="7">
        <f t="shared" si="35"/>
        <v>1</v>
      </c>
      <c r="J102" s="46"/>
      <c r="K102" s="46">
        <v>30000</v>
      </c>
      <c r="L102" s="46">
        <v>500000</v>
      </c>
      <c r="M102" s="46">
        <v>100000</v>
      </c>
      <c r="N102" s="11" t="s">
        <v>11</v>
      </c>
      <c r="O102" s="11" t="s">
        <v>12</v>
      </c>
      <c r="P102" s="57" t="s">
        <v>156</v>
      </c>
      <c r="Q102" s="44"/>
      <c r="R102" s="44"/>
      <c r="S102" s="44"/>
    </row>
    <row r="103" spans="1:264" s="50" customFormat="1" ht="30.95" customHeight="1" thickBot="1" x14ac:dyDescent="0.3">
      <c r="A103" s="14"/>
      <c r="B103" s="10">
        <v>84</v>
      </c>
      <c r="C103" s="4" t="s">
        <v>180</v>
      </c>
      <c r="D103" s="52">
        <v>2023</v>
      </c>
      <c r="E103" s="52">
        <v>2026</v>
      </c>
      <c r="F103" s="46">
        <f>SUM(G103:H103)</f>
        <v>360000</v>
      </c>
      <c r="G103" s="46"/>
      <c r="H103" s="46">
        <f>SUM(J103:M103)</f>
        <v>360000</v>
      </c>
      <c r="I103" s="15">
        <f t="shared" si="35"/>
        <v>1</v>
      </c>
      <c r="J103" s="46">
        <v>60000</v>
      </c>
      <c r="K103" s="46">
        <v>100000</v>
      </c>
      <c r="L103" s="46">
        <v>100000</v>
      </c>
      <c r="M103" s="46">
        <v>100000</v>
      </c>
      <c r="N103" s="4" t="s">
        <v>11</v>
      </c>
      <c r="O103" s="4" t="s">
        <v>22</v>
      </c>
      <c r="P103" s="5" t="s">
        <v>185</v>
      </c>
      <c r="Q103" s="49"/>
      <c r="R103" s="49"/>
      <c r="S103" s="49"/>
    </row>
    <row r="104" spans="1:264" s="13" customFormat="1" ht="43.5" customHeight="1" thickBot="1" x14ac:dyDescent="0.3">
      <c r="A104" s="10"/>
      <c r="B104" s="10">
        <v>85</v>
      </c>
      <c r="C104" s="11" t="s">
        <v>152</v>
      </c>
      <c r="D104" s="11">
        <v>2023</v>
      </c>
      <c r="E104" s="11">
        <v>2027</v>
      </c>
      <c r="F104" s="46">
        <f t="shared" ref="F104" si="37">SUM(G104:H104)</f>
        <v>3000000</v>
      </c>
      <c r="G104" s="46">
        <v>2550000</v>
      </c>
      <c r="H104" s="46">
        <f>SUM(J104:M104)</f>
        <v>450000</v>
      </c>
      <c r="I104" s="15">
        <f t="shared" si="35"/>
        <v>0.15</v>
      </c>
      <c r="J104" s="46">
        <v>30000</v>
      </c>
      <c r="K104" s="46">
        <v>20000</v>
      </c>
      <c r="L104" s="46">
        <v>200000</v>
      </c>
      <c r="M104" s="46">
        <v>200000</v>
      </c>
      <c r="N104" s="11" t="s">
        <v>14</v>
      </c>
      <c r="O104" s="11" t="s">
        <v>34</v>
      </c>
      <c r="P104" s="5" t="s">
        <v>234</v>
      </c>
      <c r="Q104" s="40"/>
      <c r="R104" s="39"/>
      <c r="S104" s="39"/>
    </row>
    <row r="105" spans="1:264" s="13" customFormat="1" ht="42" customHeight="1" thickBot="1" x14ac:dyDescent="0.3">
      <c r="A105" s="10"/>
      <c r="B105" s="10">
        <v>86</v>
      </c>
      <c r="C105" s="11" t="s">
        <v>128</v>
      </c>
      <c r="D105" s="11">
        <v>2023</v>
      </c>
      <c r="E105" s="11">
        <v>2026</v>
      </c>
      <c r="F105" s="46">
        <v>30000000</v>
      </c>
      <c r="G105" s="46">
        <v>30000000</v>
      </c>
      <c r="H105" s="46"/>
      <c r="I105" s="15">
        <f t="shared" si="35"/>
        <v>0</v>
      </c>
      <c r="J105" s="46"/>
      <c r="K105" s="46"/>
      <c r="L105" s="46"/>
      <c r="M105" s="46"/>
      <c r="N105" s="11" t="s">
        <v>78</v>
      </c>
      <c r="O105" s="11" t="s">
        <v>34</v>
      </c>
      <c r="P105" s="5" t="s">
        <v>215</v>
      </c>
      <c r="Q105" s="39"/>
      <c r="R105" s="39"/>
      <c r="S105" s="39"/>
    </row>
    <row r="106" spans="1:264" s="6" customFormat="1" ht="74.25" thickBot="1" x14ac:dyDescent="0.3">
      <c r="A106" s="10"/>
      <c r="B106" s="10">
        <v>87</v>
      </c>
      <c r="C106" s="11" t="s">
        <v>70</v>
      </c>
      <c r="D106" s="11">
        <v>2025</v>
      </c>
      <c r="E106" s="11">
        <v>2026</v>
      </c>
      <c r="F106" s="46">
        <f>SUM(G106:H106)</f>
        <v>3000000</v>
      </c>
      <c r="G106" s="46">
        <v>2100000</v>
      </c>
      <c r="H106" s="46">
        <f>SUM(J106:M106)</f>
        <v>900000</v>
      </c>
      <c r="I106" s="7">
        <f>(H106/F106)</f>
        <v>0.3</v>
      </c>
      <c r="J106" s="46"/>
      <c r="K106" s="46"/>
      <c r="L106" s="46">
        <v>200000</v>
      </c>
      <c r="M106" s="46">
        <v>700000</v>
      </c>
      <c r="N106" s="11" t="s">
        <v>11</v>
      </c>
      <c r="O106" s="11" t="s">
        <v>243</v>
      </c>
      <c r="P106" s="5" t="s">
        <v>260</v>
      </c>
      <c r="Q106" s="39"/>
      <c r="R106" s="39"/>
      <c r="S106" s="39"/>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13"/>
      <c r="FQ106" s="13"/>
      <c r="FR106" s="13"/>
      <c r="FS106" s="13"/>
      <c r="FT106" s="13"/>
      <c r="FU106" s="13"/>
      <c r="FV106" s="13"/>
      <c r="FW106" s="13"/>
      <c r="FX106" s="13"/>
      <c r="FY106" s="13"/>
      <c r="FZ106" s="13"/>
      <c r="GA106" s="13"/>
      <c r="GB106" s="13"/>
      <c r="GC106" s="13"/>
      <c r="GD106" s="13"/>
      <c r="GE106" s="13"/>
      <c r="GF106" s="13"/>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c r="HS106" s="13"/>
      <c r="HT106" s="13"/>
      <c r="HU106" s="13"/>
      <c r="HV106" s="13"/>
      <c r="HW106" s="13"/>
      <c r="HX106" s="13"/>
      <c r="HY106" s="13"/>
      <c r="HZ106" s="13"/>
      <c r="IA106" s="13"/>
      <c r="IB106" s="13"/>
      <c r="IC106" s="13"/>
      <c r="ID106" s="13"/>
      <c r="IE106" s="13"/>
      <c r="IF106" s="13"/>
      <c r="IG106" s="13"/>
      <c r="IH106" s="13"/>
      <c r="II106" s="13"/>
      <c r="IJ106" s="13"/>
      <c r="IK106" s="13"/>
      <c r="IL106" s="13"/>
      <c r="IM106" s="13"/>
      <c r="IN106" s="13"/>
      <c r="IO106" s="13"/>
      <c r="IP106" s="13"/>
      <c r="IQ106" s="13"/>
      <c r="IR106" s="13"/>
      <c r="IS106" s="13"/>
      <c r="IT106" s="13"/>
      <c r="IU106" s="13"/>
      <c r="IV106" s="13"/>
      <c r="IW106" s="13"/>
      <c r="IX106" s="13"/>
      <c r="IY106" s="13"/>
      <c r="IZ106" s="13"/>
      <c r="JA106" s="13"/>
      <c r="JB106" s="13"/>
      <c r="JC106" s="13"/>
      <c r="JD106" s="13"/>
    </row>
    <row r="107" spans="1:264" s="6" customFormat="1" ht="75" customHeight="1" thickBot="1" x14ac:dyDescent="0.3">
      <c r="A107" s="10"/>
      <c r="B107" s="10">
        <v>88</v>
      </c>
      <c r="C107" s="4" t="s">
        <v>71</v>
      </c>
      <c r="D107" s="4">
        <v>2025</v>
      </c>
      <c r="E107" s="4">
        <v>2028</v>
      </c>
      <c r="F107" s="46">
        <f t="shared" ref="F107" si="38">SUM(G107:H107)</f>
        <v>1500000</v>
      </c>
      <c r="G107" s="46">
        <v>1050000</v>
      </c>
      <c r="H107" s="46">
        <v>450000</v>
      </c>
      <c r="I107" s="7">
        <f t="shared" ref="I107" si="39">(H107/F107)</f>
        <v>0.3</v>
      </c>
      <c r="J107" s="46"/>
      <c r="K107" s="46"/>
      <c r="L107" s="46">
        <v>50000</v>
      </c>
      <c r="M107" s="46">
        <v>100000</v>
      </c>
      <c r="N107" s="4" t="s">
        <v>14</v>
      </c>
      <c r="O107" s="11" t="s">
        <v>233</v>
      </c>
      <c r="P107" s="5" t="s">
        <v>181</v>
      </c>
      <c r="Q107" s="40"/>
      <c r="R107" s="39"/>
      <c r="S107" s="39"/>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c r="FN107" s="13"/>
      <c r="FO107" s="13"/>
      <c r="FP107" s="13"/>
      <c r="FQ107" s="13"/>
      <c r="FR107" s="13"/>
      <c r="FS107" s="13"/>
      <c r="FT107" s="13"/>
      <c r="FU107" s="13"/>
      <c r="FV107" s="13"/>
      <c r="FW107" s="13"/>
      <c r="FX107" s="13"/>
      <c r="FY107" s="13"/>
      <c r="FZ107" s="13"/>
      <c r="GA107" s="13"/>
      <c r="GB107" s="13"/>
      <c r="GC107" s="13"/>
      <c r="GD107" s="13"/>
      <c r="GE107" s="13"/>
      <c r="GF107" s="13"/>
      <c r="GG107" s="13"/>
      <c r="GH107" s="13"/>
      <c r="GI107" s="13"/>
      <c r="GJ107" s="13"/>
      <c r="GK107" s="13"/>
      <c r="GL107" s="13"/>
      <c r="GM107" s="13"/>
      <c r="GN107" s="13"/>
      <c r="GO107" s="13"/>
      <c r="GP107" s="13"/>
      <c r="GQ107" s="13"/>
      <c r="GR107" s="13"/>
      <c r="GS107" s="13"/>
      <c r="GT107" s="13"/>
      <c r="GU107" s="13"/>
      <c r="GV107" s="13"/>
      <c r="GW107" s="13"/>
      <c r="GX107" s="13"/>
      <c r="GY107" s="13"/>
      <c r="GZ107" s="13"/>
      <c r="HA107" s="13"/>
      <c r="HB107" s="13"/>
      <c r="HC107" s="13"/>
      <c r="HD107" s="13"/>
      <c r="HE107" s="13"/>
      <c r="HF107" s="13"/>
      <c r="HG107" s="13"/>
      <c r="HH107" s="13"/>
      <c r="HI107" s="13"/>
      <c r="HJ107" s="13"/>
      <c r="HK107" s="13"/>
      <c r="HL107" s="13"/>
      <c r="HM107" s="13"/>
      <c r="HN107" s="13"/>
      <c r="HO107" s="13"/>
      <c r="HP107" s="13"/>
      <c r="HQ107" s="13"/>
      <c r="HR107" s="13"/>
      <c r="HS107" s="13"/>
      <c r="HT107" s="13"/>
      <c r="HU107" s="13"/>
      <c r="HV107" s="13"/>
      <c r="HW107" s="13"/>
      <c r="HX107" s="13"/>
      <c r="HY107" s="13"/>
      <c r="HZ107" s="13"/>
      <c r="IA107" s="13"/>
      <c r="IB107" s="13"/>
      <c r="IC107" s="13"/>
      <c r="ID107" s="13"/>
      <c r="IE107" s="13"/>
      <c r="IF107" s="13"/>
      <c r="IG107" s="13"/>
      <c r="IH107" s="13"/>
      <c r="II107" s="13"/>
      <c r="IJ107" s="13"/>
      <c r="IK107" s="13"/>
      <c r="IL107" s="13"/>
      <c r="IM107" s="13"/>
      <c r="IN107" s="13"/>
      <c r="IO107" s="13"/>
      <c r="IP107" s="13"/>
      <c r="IQ107" s="13"/>
      <c r="IR107" s="13"/>
      <c r="IS107" s="13"/>
      <c r="IT107" s="13"/>
      <c r="IU107" s="13"/>
      <c r="IV107" s="13"/>
      <c r="IW107" s="13"/>
      <c r="IX107" s="13"/>
      <c r="IY107" s="13"/>
      <c r="IZ107" s="13"/>
      <c r="JA107" s="13"/>
      <c r="JB107" s="13"/>
      <c r="JC107" s="13"/>
      <c r="JD107" s="13"/>
    </row>
    <row r="108" spans="1:264" s="13" customFormat="1" ht="31.5" customHeight="1" thickBot="1" x14ac:dyDescent="0.3">
      <c r="A108" s="10"/>
      <c r="B108" s="10">
        <v>89</v>
      </c>
      <c r="C108" s="4" t="s">
        <v>216</v>
      </c>
      <c r="D108" s="11">
        <v>2021</v>
      </c>
      <c r="E108" s="11">
        <v>2023</v>
      </c>
      <c r="F108" s="46">
        <v>4636237</v>
      </c>
      <c r="G108" s="46">
        <v>1500000</v>
      </c>
      <c r="H108" s="46">
        <v>3136237</v>
      </c>
      <c r="I108" s="15">
        <v>0.67646175120038088</v>
      </c>
      <c r="J108" s="46">
        <v>2799998</v>
      </c>
      <c r="K108" s="46"/>
      <c r="L108" s="46"/>
      <c r="M108" s="46"/>
      <c r="N108" s="11" t="s">
        <v>11</v>
      </c>
      <c r="O108" s="11" t="s">
        <v>12</v>
      </c>
      <c r="P108" s="5" t="s">
        <v>254</v>
      </c>
      <c r="Q108" s="39"/>
      <c r="R108" s="39"/>
      <c r="S108" s="39"/>
    </row>
    <row r="109" spans="1:264" s="13" customFormat="1" ht="74.25" thickBot="1" x14ac:dyDescent="0.3">
      <c r="A109" s="10"/>
      <c r="B109" s="10">
        <v>90</v>
      </c>
      <c r="C109" s="11" t="s">
        <v>23</v>
      </c>
      <c r="D109" s="4">
        <v>2025</v>
      </c>
      <c r="E109" s="11">
        <v>2027</v>
      </c>
      <c r="F109" s="46">
        <v>26652407</v>
      </c>
      <c r="G109" s="46"/>
      <c r="H109" s="46">
        <v>26652407</v>
      </c>
      <c r="I109" s="15">
        <v>1</v>
      </c>
      <c r="J109" s="46"/>
      <c r="K109" s="46"/>
      <c r="L109" s="46">
        <v>7995722</v>
      </c>
      <c r="M109" s="46">
        <v>10660963</v>
      </c>
      <c r="N109" s="11" t="s">
        <v>11</v>
      </c>
      <c r="O109" s="11" t="s">
        <v>235</v>
      </c>
      <c r="P109" s="5" t="s">
        <v>261</v>
      </c>
      <c r="Q109" s="40"/>
      <c r="R109" s="39"/>
      <c r="S109" s="39"/>
    </row>
    <row r="110" spans="1:264" ht="15" customHeight="1" thickBot="1" x14ac:dyDescent="0.3">
      <c r="A110" s="61" t="s">
        <v>91</v>
      </c>
      <c r="B110" s="61"/>
      <c r="C110" s="61"/>
      <c r="D110" s="61"/>
      <c r="E110" s="61"/>
      <c r="F110" s="61"/>
      <c r="G110" s="61"/>
      <c r="H110" s="61"/>
      <c r="I110" s="61"/>
      <c r="J110" s="61"/>
      <c r="K110" s="61"/>
      <c r="L110" s="61"/>
      <c r="M110" s="61"/>
      <c r="N110" s="61"/>
      <c r="O110" s="61"/>
      <c r="P110" s="61"/>
      <c r="Q110" s="39"/>
      <c r="R110" s="39"/>
      <c r="S110" s="39"/>
    </row>
    <row r="111" spans="1:264" ht="57" customHeight="1" thickBot="1" x14ac:dyDescent="0.3">
      <c r="A111" s="23"/>
      <c r="B111" s="10">
        <v>91</v>
      </c>
      <c r="C111" s="11" t="s">
        <v>105</v>
      </c>
      <c r="D111" s="11">
        <v>2023</v>
      </c>
      <c r="E111" s="11">
        <v>2026</v>
      </c>
      <c r="F111" s="46">
        <f>SUM(G111:H111)</f>
        <v>560000</v>
      </c>
      <c r="G111" s="46"/>
      <c r="H111" s="46">
        <f>SUM(J111:M111)</f>
        <v>560000</v>
      </c>
      <c r="I111" s="7">
        <f>(H111/F111)</f>
        <v>1</v>
      </c>
      <c r="J111" s="46">
        <v>159500</v>
      </c>
      <c r="K111" s="46">
        <v>120500</v>
      </c>
      <c r="L111" s="46">
        <v>159500</v>
      </c>
      <c r="M111" s="46">
        <v>120500</v>
      </c>
      <c r="N111" s="11" t="s">
        <v>35</v>
      </c>
      <c r="O111" s="37"/>
      <c r="P111" s="32" t="s">
        <v>130</v>
      </c>
      <c r="Q111" s="40"/>
      <c r="R111" s="39"/>
      <c r="S111" s="39"/>
    </row>
    <row r="112" spans="1:264" s="13" customFormat="1" ht="29.1" customHeight="1" thickBot="1" x14ac:dyDescent="0.3">
      <c r="A112" s="10"/>
      <c r="B112" s="10">
        <v>92</v>
      </c>
      <c r="C112" s="11" t="s">
        <v>103</v>
      </c>
      <c r="D112" s="11">
        <v>2023</v>
      </c>
      <c r="E112" s="11">
        <v>2026</v>
      </c>
      <c r="F112" s="46">
        <f t="shared" ref="F112" si="40">SUM(G112:H112)</f>
        <v>132000</v>
      </c>
      <c r="G112" s="46"/>
      <c r="H112" s="46">
        <f t="shared" ref="H112" si="41">SUM(J112:M112)</f>
        <v>132000</v>
      </c>
      <c r="I112" s="7">
        <f t="shared" ref="I112" si="42">(H112/F112)</f>
        <v>1</v>
      </c>
      <c r="J112" s="46">
        <v>33000</v>
      </c>
      <c r="K112" s="46">
        <v>33000</v>
      </c>
      <c r="L112" s="46">
        <v>33000</v>
      </c>
      <c r="M112" s="46">
        <v>33000</v>
      </c>
      <c r="N112" s="11" t="s">
        <v>35</v>
      </c>
      <c r="O112" s="11"/>
      <c r="P112" s="5" t="s">
        <v>167</v>
      </c>
      <c r="Q112" s="40"/>
      <c r="R112" s="39"/>
      <c r="S112" s="39"/>
    </row>
    <row r="113" spans="1:264" ht="15" customHeight="1" thickBot="1" x14ac:dyDescent="0.3">
      <c r="A113" s="61" t="s">
        <v>55</v>
      </c>
      <c r="B113" s="61"/>
      <c r="C113" s="61"/>
      <c r="D113" s="61"/>
      <c r="E113" s="61"/>
      <c r="F113" s="61"/>
      <c r="G113" s="61"/>
      <c r="H113" s="61"/>
      <c r="I113" s="61"/>
      <c r="J113" s="61"/>
      <c r="K113" s="61"/>
      <c r="L113" s="61"/>
      <c r="M113" s="61"/>
      <c r="N113" s="61"/>
      <c r="O113" s="61"/>
      <c r="P113" s="61"/>
      <c r="Q113" s="39"/>
      <c r="R113" s="39"/>
      <c r="S113" s="39"/>
    </row>
    <row r="114" spans="1:264" ht="15" customHeight="1" thickBot="1" x14ac:dyDescent="0.3">
      <c r="A114" s="61" t="s">
        <v>92</v>
      </c>
      <c r="B114" s="61"/>
      <c r="C114" s="61"/>
      <c r="D114" s="61"/>
      <c r="E114" s="61"/>
      <c r="F114" s="61"/>
      <c r="G114" s="61"/>
      <c r="H114" s="61"/>
      <c r="I114" s="61"/>
      <c r="J114" s="61"/>
      <c r="K114" s="61"/>
      <c r="L114" s="61"/>
      <c r="M114" s="61"/>
      <c r="N114" s="61"/>
      <c r="O114" s="61"/>
      <c r="P114" s="61"/>
      <c r="Q114" s="39"/>
      <c r="R114" s="39"/>
      <c r="S114" s="39"/>
    </row>
    <row r="115" spans="1:264" ht="38.1" customHeight="1" thickBot="1" x14ac:dyDescent="0.3">
      <c r="A115" s="23"/>
      <c r="B115" s="10">
        <v>93</v>
      </c>
      <c r="C115" s="11" t="s">
        <v>104</v>
      </c>
      <c r="D115" s="11">
        <v>2021</v>
      </c>
      <c r="E115" s="11">
        <v>2027</v>
      </c>
      <c r="F115" s="46">
        <v>122375</v>
      </c>
      <c r="G115" s="46"/>
      <c r="H115" s="46">
        <v>122375</v>
      </c>
      <c r="I115" s="15">
        <f t="shared" ref="I115" si="43">(H115/F115)</f>
        <v>1</v>
      </c>
      <c r="J115" s="46"/>
      <c r="K115" s="46"/>
      <c r="L115" s="46"/>
      <c r="M115" s="46"/>
      <c r="N115" s="11" t="s">
        <v>14</v>
      </c>
      <c r="O115" s="22"/>
      <c r="P115" s="14"/>
      <c r="Q115" s="40"/>
      <c r="R115" s="39"/>
      <c r="S115" s="39"/>
    </row>
    <row r="116" spans="1:264" s="13" customFormat="1" ht="32.1" customHeight="1" thickBot="1" x14ac:dyDescent="0.3">
      <c r="A116" s="10"/>
      <c r="B116" s="10">
        <v>94</v>
      </c>
      <c r="C116" s="4" t="s">
        <v>139</v>
      </c>
      <c r="D116" s="11">
        <v>2023</v>
      </c>
      <c r="E116" s="11">
        <v>2026</v>
      </c>
      <c r="F116" s="46">
        <f>SUM(G116:H116)</f>
        <v>36000</v>
      </c>
      <c r="G116" s="46"/>
      <c r="H116" s="46">
        <f>SUM(J116:M116)</f>
        <v>36000</v>
      </c>
      <c r="I116" s="7">
        <f>(H116/F116)</f>
        <v>1</v>
      </c>
      <c r="J116" s="46">
        <v>9000</v>
      </c>
      <c r="K116" s="46">
        <v>9000</v>
      </c>
      <c r="L116" s="46">
        <v>9000</v>
      </c>
      <c r="M116" s="46">
        <v>9000</v>
      </c>
      <c r="N116" s="11" t="s">
        <v>14</v>
      </c>
      <c r="O116" s="11"/>
      <c r="P116" s="5"/>
      <c r="Q116" s="40"/>
      <c r="R116" s="39"/>
      <c r="S116" s="39"/>
    </row>
    <row r="117" spans="1:264" s="6" customFormat="1" ht="35.1" customHeight="1" thickBot="1" x14ac:dyDescent="0.3">
      <c r="A117" s="23"/>
      <c r="B117" s="10">
        <v>95</v>
      </c>
      <c r="C117" s="11" t="s">
        <v>136</v>
      </c>
      <c r="D117" s="11">
        <v>2023</v>
      </c>
      <c r="E117" s="11">
        <v>2027</v>
      </c>
      <c r="F117" s="46">
        <f>SUM(G117:H117)</f>
        <v>115000</v>
      </c>
      <c r="G117" s="46"/>
      <c r="H117" s="46">
        <f>SUM(J117:M117)</f>
        <v>115000</v>
      </c>
      <c r="I117" s="7">
        <f>(H117/F117)</f>
        <v>1</v>
      </c>
      <c r="J117" s="46">
        <v>25000</v>
      </c>
      <c r="K117" s="46">
        <v>30000</v>
      </c>
      <c r="L117" s="46">
        <v>30000</v>
      </c>
      <c r="M117" s="46">
        <v>30000</v>
      </c>
      <c r="N117" s="11" t="s">
        <v>14</v>
      </c>
      <c r="O117" s="22"/>
      <c r="P117" s="5" t="s">
        <v>135</v>
      </c>
      <c r="Q117" s="40"/>
      <c r="R117" s="39"/>
      <c r="S117" s="39"/>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13"/>
      <c r="EF117" s="13"/>
      <c r="EG117" s="13"/>
      <c r="EH117" s="13"/>
      <c r="EI117" s="13"/>
      <c r="EJ117" s="13"/>
      <c r="EK117" s="13"/>
      <c r="EL117" s="13"/>
      <c r="EM117" s="13"/>
      <c r="EN117" s="13"/>
      <c r="EO117" s="13"/>
      <c r="EP117" s="13"/>
      <c r="EQ117" s="13"/>
      <c r="ER117" s="13"/>
      <c r="ES117" s="13"/>
      <c r="ET117" s="13"/>
      <c r="EU117" s="13"/>
      <c r="EV117" s="13"/>
      <c r="EW117" s="13"/>
      <c r="EX117" s="13"/>
      <c r="EY117" s="13"/>
      <c r="EZ117" s="13"/>
      <c r="FA117" s="13"/>
      <c r="FB117" s="13"/>
      <c r="FC117" s="13"/>
      <c r="FD117" s="13"/>
      <c r="FE117" s="13"/>
      <c r="FF117" s="13"/>
      <c r="FG117" s="13"/>
      <c r="FH117" s="13"/>
      <c r="FI117" s="13"/>
      <c r="FJ117" s="13"/>
      <c r="FK117" s="13"/>
      <c r="FL117" s="13"/>
      <c r="FM117" s="13"/>
      <c r="FN117" s="13"/>
      <c r="FO117" s="13"/>
      <c r="FP117" s="13"/>
      <c r="FQ117" s="13"/>
      <c r="FR117" s="13"/>
      <c r="FS117" s="13"/>
      <c r="FT117" s="13"/>
      <c r="FU117" s="13"/>
      <c r="FV117" s="13"/>
      <c r="FW117" s="13"/>
      <c r="FX117" s="13"/>
      <c r="FY117" s="13"/>
      <c r="FZ117" s="13"/>
      <c r="GA117" s="13"/>
      <c r="GB117" s="13"/>
      <c r="GC117" s="13"/>
      <c r="GD117" s="13"/>
      <c r="GE117" s="13"/>
      <c r="GF117" s="13"/>
      <c r="GG117" s="13"/>
      <c r="GH117" s="13"/>
      <c r="GI117" s="13"/>
      <c r="GJ117" s="13"/>
      <c r="GK117" s="13"/>
      <c r="GL117" s="13"/>
      <c r="GM117" s="13"/>
      <c r="GN117" s="13"/>
      <c r="GO117" s="13"/>
      <c r="GP117" s="13"/>
      <c r="GQ117" s="13"/>
      <c r="GR117" s="13"/>
      <c r="GS117" s="13"/>
      <c r="GT117" s="13"/>
      <c r="GU117" s="13"/>
      <c r="GV117" s="13"/>
      <c r="GW117" s="13"/>
      <c r="GX117" s="13"/>
      <c r="GY117" s="13"/>
      <c r="GZ117" s="13"/>
      <c r="HA117" s="13"/>
      <c r="HB117" s="13"/>
      <c r="HC117" s="13"/>
      <c r="HD117" s="13"/>
      <c r="HE117" s="13"/>
      <c r="HF117" s="13"/>
      <c r="HG117" s="13"/>
      <c r="HH117" s="13"/>
      <c r="HI117" s="13"/>
      <c r="HJ117" s="13"/>
      <c r="HK117" s="13"/>
      <c r="HL117" s="13"/>
      <c r="HM117" s="13"/>
      <c r="HN117" s="13"/>
      <c r="HO117" s="13"/>
      <c r="HP117" s="13"/>
      <c r="HQ117" s="13"/>
      <c r="HR117" s="13"/>
      <c r="HS117" s="13"/>
      <c r="HT117" s="13"/>
      <c r="HU117" s="13"/>
      <c r="HV117" s="13"/>
      <c r="HW117" s="13"/>
      <c r="HX117" s="13"/>
      <c r="HY117" s="13"/>
      <c r="HZ117" s="13"/>
      <c r="IA117" s="13"/>
      <c r="IB117" s="13"/>
      <c r="IC117" s="13"/>
      <c r="ID117" s="13"/>
      <c r="IE117" s="13"/>
      <c r="IF117" s="13"/>
      <c r="IG117" s="13"/>
      <c r="IH117" s="13"/>
      <c r="II117" s="13"/>
      <c r="IJ117" s="13"/>
      <c r="IK117" s="13"/>
      <c r="IL117" s="13"/>
      <c r="IM117" s="13"/>
      <c r="IN117" s="13"/>
      <c r="IO117" s="13"/>
      <c r="IP117" s="13"/>
      <c r="IQ117" s="13"/>
      <c r="IR117" s="13"/>
      <c r="IS117" s="13"/>
      <c r="IT117" s="13"/>
      <c r="IU117" s="13"/>
      <c r="IV117" s="13"/>
      <c r="IW117" s="13"/>
      <c r="IX117" s="13"/>
      <c r="IY117" s="13"/>
      <c r="IZ117" s="13"/>
      <c r="JA117" s="13"/>
      <c r="JB117" s="13"/>
      <c r="JC117" s="13"/>
      <c r="JD117" s="13"/>
    </row>
    <row r="118" spans="1:264" s="6" customFormat="1" ht="48" customHeight="1" thickBot="1" x14ac:dyDescent="0.3">
      <c r="A118" s="23"/>
      <c r="B118" s="10">
        <v>96</v>
      </c>
      <c r="C118" s="11" t="s">
        <v>137</v>
      </c>
      <c r="D118" s="11">
        <v>2022</v>
      </c>
      <c r="E118" s="11">
        <v>2023</v>
      </c>
      <c r="F118" s="46">
        <f>SUM(G118:H118)</f>
        <v>265000</v>
      </c>
      <c r="G118" s="46">
        <v>185500</v>
      </c>
      <c r="H118" s="46">
        <v>79500</v>
      </c>
      <c r="I118" s="7">
        <f>(H118/F118)</f>
        <v>0.3</v>
      </c>
      <c r="J118" s="46">
        <v>48300</v>
      </c>
      <c r="K118" s="46"/>
      <c r="L118" s="46"/>
      <c r="M118" s="46"/>
      <c r="N118" s="11" t="s">
        <v>14</v>
      </c>
      <c r="O118" s="11" t="s">
        <v>189</v>
      </c>
      <c r="P118" s="5" t="s">
        <v>217</v>
      </c>
      <c r="Q118" s="40"/>
      <c r="R118" s="39"/>
      <c r="S118" s="39"/>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3"/>
      <c r="FE118" s="13"/>
      <c r="FF118" s="13"/>
      <c r="FG118" s="13"/>
      <c r="FH118" s="13"/>
      <c r="FI118" s="13"/>
      <c r="FJ118" s="13"/>
      <c r="FK118" s="13"/>
      <c r="FL118" s="13"/>
      <c r="FM118" s="13"/>
      <c r="FN118" s="13"/>
      <c r="FO118" s="13"/>
      <c r="FP118" s="13"/>
      <c r="FQ118" s="13"/>
      <c r="FR118" s="13"/>
      <c r="FS118" s="13"/>
      <c r="FT118" s="13"/>
      <c r="FU118" s="13"/>
      <c r="FV118" s="13"/>
      <c r="FW118" s="13"/>
      <c r="FX118" s="13"/>
      <c r="FY118" s="13"/>
      <c r="FZ118" s="13"/>
      <c r="GA118" s="13"/>
      <c r="GB118" s="13"/>
      <c r="GC118" s="13"/>
      <c r="GD118" s="13"/>
      <c r="GE118" s="13"/>
      <c r="GF118" s="13"/>
      <c r="GG118" s="13"/>
      <c r="GH118" s="13"/>
      <c r="GI118" s="13"/>
      <c r="GJ118" s="13"/>
      <c r="GK118" s="13"/>
      <c r="GL118" s="13"/>
      <c r="GM118" s="13"/>
      <c r="GN118" s="13"/>
      <c r="GO118" s="13"/>
      <c r="GP118" s="13"/>
      <c r="GQ118" s="13"/>
      <c r="GR118" s="13"/>
      <c r="GS118" s="13"/>
      <c r="GT118" s="13"/>
      <c r="GU118" s="13"/>
      <c r="GV118" s="13"/>
      <c r="GW118" s="13"/>
      <c r="GX118" s="13"/>
      <c r="GY118" s="13"/>
      <c r="GZ118" s="13"/>
      <c r="HA118" s="13"/>
      <c r="HB118" s="13"/>
      <c r="HC118" s="13"/>
      <c r="HD118" s="13"/>
      <c r="HE118" s="13"/>
      <c r="HF118" s="13"/>
      <c r="HG118" s="13"/>
      <c r="HH118" s="13"/>
      <c r="HI118" s="13"/>
      <c r="HJ118" s="13"/>
      <c r="HK118" s="13"/>
      <c r="HL118" s="13"/>
      <c r="HM118" s="13"/>
      <c r="HN118" s="13"/>
      <c r="HO118" s="13"/>
      <c r="HP118" s="13"/>
      <c r="HQ118" s="13"/>
      <c r="HR118" s="13"/>
      <c r="HS118" s="13"/>
      <c r="HT118" s="13"/>
      <c r="HU118" s="13"/>
      <c r="HV118" s="13"/>
      <c r="HW118" s="13"/>
      <c r="HX118" s="13"/>
      <c r="HY118" s="13"/>
      <c r="HZ118" s="13"/>
      <c r="IA118" s="13"/>
      <c r="IB118" s="13"/>
      <c r="IC118" s="13"/>
      <c r="ID118" s="13"/>
      <c r="IE118" s="13"/>
      <c r="IF118" s="13"/>
      <c r="IG118" s="13"/>
      <c r="IH118" s="13"/>
      <c r="II118" s="13"/>
      <c r="IJ118" s="13"/>
      <c r="IK118" s="13"/>
      <c r="IL118" s="13"/>
      <c r="IM118" s="13"/>
      <c r="IN118" s="13"/>
      <c r="IO118" s="13"/>
      <c r="IP118" s="13"/>
      <c r="IQ118" s="13"/>
      <c r="IR118" s="13"/>
      <c r="IS118" s="13"/>
      <c r="IT118" s="13"/>
      <c r="IU118" s="13"/>
      <c r="IV118" s="13"/>
      <c r="IW118" s="13"/>
      <c r="IX118" s="13"/>
      <c r="IY118" s="13"/>
      <c r="IZ118" s="13"/>
      <c r="JA118" s="13"/>
      <c r="JB118" s="13"/>
      <c r="JC118" s="13"/>
      <c r="JD118" s="13"/>
    </row>
    <row r="119" spans="1:264" s="13" customFormat="1" ht="90.6" customHeight="1" thickBot="1" x14ac:dyDescent="0.3">
      <c r="A119" s="10"/>
      <c r="B119" s="10">
        <v>97</v>
      </c>
      <c r="C119" s="11" t="s">
        <v>131</v>
      </c>
      <c r="D119" s="11">
        <v>2023</v>
      </c>
      <c r="E119" s="11">
        <v>2035</v>
      </c>
      <c r="F119" s="46">
        <v>20000000</v>
      </c>
      <c r="G119" s="46">
        <v>14000000</v>
      </c>
      <c r="H119" s="46">
        <v>6000000</v>
      </c>
      <c r="I119" s="7">
        <f>(H119/F119)</f>
        <v>0.3</v>
      </c>
      <c r="J119" s="46"/>
      <c r="K119" s="46"/>
      <c r="L119" s="46"/>
      <c r="M119" s="46"/>
      <c r="N119" s="11" t="s">
        <v>35</v>
      </c>
      <c r="O119" s="11"/>
      <c r="P119" s="5" t="s">
        <v>218</v>
      </c>
      <c r="Q119" s="40"/>
      <c r="R119" s="39"/>
      <c r="S119" s="39"/>
    </row>
    <row r="120" spans="1:264" ht="15" customHeight="1" thickBot="1" x14ac:dyDescent="0.3">
      <c r="A120" s="62" t="s">
        <v>49</v>
      </c>
      <c r="B120" s="62"/>
      <c r="C120" s="62"/>
      <c r="D120" s="62"/>
      <c r="E120" s="62"/>
      <c r="F120" s="62"/>
      <c r="G120" s="62"/>
      <c r="H120" s="62"/>
      <c r="I120" s="62"/>
      <c r="J120" s="62"/>
      <c r="K120" s="62"/>
      <c r="L120" s="62"/>
      <c r="M120" s="62"/>
      <c r="N120" s="62"/>
      <c r="O120" s="62"/>
      <c r="P120" s="62"/>
      <c r="Q120" s="39"/>
      <c r="R120" s="39"/>
      <c r="S120" s="39"/>
    </row>
    <row r="121" spans="1:264" ht="15" customHeight="1" thickBot="1" x14ac:dyDescent="0.3">
      <c r="A121" s="60" t="s">
        <v>56</v>
      </c>
      <c r="B121" s="60"/>
      <c r="C121" s="60"/>
      <c r="D121" s="60"/>
      <c r="E121" s="60"/>
      <c r="F121" s="60"/>
      <c r="G121" s="60"/>
      <c r="H121" s="60"/>
      <c r="I121" s="60"/>
      <c r="J121" s="60"/>
      <c r="K121" s="60"/>
      <c r="L121" s="60"/>
      <c r="M121" s="60"/>
      <c r="N121" s="60"/>
      <c r="O121" s="60"/>
      <c r="P121" s="60"/>
      <c r="Q121" s="39"/>
      <c r="R121" s="39"/>
      <c r="S121" s="39"/>
    </row>
    <row r="122" spans="1:264" s="13" customFormat="1" ht="21.95" customHeight="1" thickBot="1" x14ac:dyDescent="0.3">
      <c r="A122" s="22"/>
      <c r="B122" s="29">
        <v>98</v>
      </c>
      <c r="C122" s="11" t="s">
        <v>220</v>
      </c>
      <c r="D122" s="11">
        <v>2022</v>
      </c>
      <c r="E122" s="11">
        <v>2023</v>
      </c>
      <c r="F122" s="46">
        <v>150000</v>
      </c>
      <c r="G122" s="11"/>
      <c r="H122" s="45">
        <f>SUM(J122:M122)</f>
        <v>150000</v>
      </c>
      <c r="I122" s="7">
        <f>(H122/F122)</f>
        <v>1</v>
      </c>
      <c r="J122" s="46">
        <v>150000</v>
      </c>
      <c r="K122" s="11"/>
      <c r="L122" s="11"/>
      <c r="M122" s="11"/>
      <c r="N122" s="11" t="s">
        <v>25</v>
      </c>
      <c r="O122" s="11"/>
      <c r="P122" s="22"/>
      <c r="Q122" s="39"/>
      <c r="R122" s="39"/>
      <c r="S122" s="39"/>
    </row>
    <row r="123" spans="1:264" ht="15" customHeight="1" thickBot="1" x14ac:dyDescent="0.3">
      <c r="A123" s="60" t="s">
        <v>138</v>
      </c>
      <c r="B123" s="60"/>
      <c r="C123" s="60"/>
      <c r="D123" s="60"/>
      <c r="E123" s="60"/>
      <c r="F123" s="60"/>
      <c r="G123" s="60"/>
      <c r="H123" s="60"/>
      <c r="I123" s="60"/>
      <c r="J123" s="60"/>
      <c r="K123" s="60"/>
      <c r="L123" s="60"/>
      <c r="M123" s="60"/>
      <c r="N123" s="60"/>
      <c r="O123" s="60"/>
      <c r="P123" s="60"/>
      <c r="Q123" s="40"/>
      <c r="R123" s="39"/>
      <c r="S123" s="39"/>
    </row>
    <row r="124" spans="1:264" s="1" customFormat="1" ht="57.6" customHeight="1" thickBot="1" x14ac:dyDescent="0.3">
      <c r="A124" s="14"/>
      <c r="B124" s="58">
        <v>99</v>
      </c>
      <c r="C124" s="34" t="s">
        <v>96</v>
      </c>
      <c r="D124" s="34">
        <v>2023</v>
      </c>
      <c r="E124" s="34">
        <v>2026</v>
      </c>
      <c r="F124" s="46">
        <f>SUM(G124:H124)</f>
        <v>399300</v>
      </c>
      <c r="G124" s="46"/>
      <c r="H124" s="46">
        <f>SUM(J124:M124)</f>
        <v>399300</v>
      </c>
      <c r="I124" s="7">
        <f>(H124/F124)</f>
        <v>1</v>
      </c>
      <c r="J124" s="46">
        <v>162200</v>
      </c>
      <c r="K124" s="46">
        <v>85700</v>
      </c>
      <c r="L124" s="46">
        <v>75700</v>
      </c>
      <c r="M124" s="46">
        <v>75700</v>
      </c>
      <c r="N124" s="11" t="s">
        <v>25</v>
      </c>
      <c r="O124" s="34" t="s">
        <v>95</v>
      </c>
      <c r="P124" s="26" t="s">
        <v>172</v>
      </c>
      <c r="Q124" s="40"/>
      <c r="R124" s="40"/>
      <c r="S124" s="40"/>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c r="FG124" s="24"/>
      <c r="FH124" s="24"/>
      <c r="FI124" s="24"/>
      <c r="FJ124" s="24"/>
      <c r="FK124" s="24"/>
      <c r="FL124" s="24"/>
      <c r="FM124" s="24"/>
      <c r="FN124" s="24"/>
      <c r="FO124" s="24"/>
      <c r="FP124" s="24"/>
      <c r="FQ124" s="24"/>
      <c r="FR124" s="24"/>
      <c r="FS124" s="24"/>
      <c r="FT124" s="24"/>
      <c r="FU124" s="24"/>
      <c r="FV124" s="24"/>
      <c r="FW124" s="24"/>
      <c r="FX124" s="24"/>
      <c r="FY124" s="24"/>
      <c r="FZ124" s="24"/>
      <c r="GA124" s="24"/>
      <c r="GB124" s="24"/>
      <c r="GC124" s="24"/>
      <c r="GD124" s="24"/>
      <c r="GE124" s="24"/>
      <c r="GF124" s="24"/>
      <c r="GG124" s="24"/>
      <c r="GH124" s="24"/>
      <c r="GI124" s="24"/>
      <c r="GJ124" s="24"/>
      <c r="GK124" s="24"/>
      <c r="GL124" s="24"/>
      <c r="GM124" s="24"/>
      <c r="GN124" s="24"/>
      <c r="GO124" s="24"/>
      <c r="GP124" s="24"/>
      <c r="GQ124" s="24"/>
      <c r="GR124" s="24"/>
      <c r="GS124" s="24"/>
      <c r="GT124" s="24"/>
      <c r="GU124" s="24"/>
      <c r="GV124" s="24"/>
      <c r="GW124" s="24"/>
      <c r="GX124" s="24"/>
      <c r="GY124" s="24"/>
      <c r="GZ124" s="24"/>
      <c r="HA124" s="24"/>
      <c r="HB124" s="24"/>
      <c r="HC124" s="24"/>
      <c r="HD124" s="24"/>
      <c r="HE124" s="24"/>
      <c r="HF124" s="24"/>
      <c r="HG124" s="24"/>
      <c r="HH124" s="24"/>
      <c r="HI124" s="24"/>
      <c r="HJ124" s="24"/>
      <c r="HK124" s="24"/>
      <c r="HL124" s="24"/>
      <c r="HM124" s="24"/>
      <c r="HN124" s="24"/>
      <c r="HO124" s="24"/>
      <c r="HP124" s="24"/>
      <c r="HQ124" s="24"/>
      <c r="HR124" s="24"/>
      <c r="HS124" s="24"/>
      <c r="HT124" s="24"/>
      <c r="HU124" s="24"/>
      <c r="HV124" s="24"/>
      <c r="HW124" s="24"/>
      <c r="HX124" s="24"/>
      <c r="HY124" s="24"/>
      <c r="HZ124" s="24"/>
      <c r="IA124" s="24"/>
      <c r="IB124" s="24"/>
      <c r="IC124" s="24"/>
      <c r="ID124" s="24"/>
      <c r="IE124" s="24"/>
      <c r="IF124" s="24"/>
      <c r="IG124" s="24"/>
      <c r="IH124" s="24"/>
      <c r="II124" s="24"/>
      <c r="IJ124" s="24"/>
      <c r="IK124" s="24"/>
      <c r="IL124" s="24"/>
      <c r="IM124" s="24"/>
      <c r="IN124" s="24"/>
      <c r="IO124" s="24"/>
      <c r="IP124" s="24"/>
      <c r="IQ124" s="24"/>
      <c r="IR124" s="24"/>
      <c r="IS124" s="24"/>
      <c r="IT124" s="24"/>
      <c r="IU124" s="24"/>
      <c r="IV124" s="24"/>
      <c r="IW124" s="24"/>
      <c r="IX124" s="24"/>
      <c r="IY124" s="24"/>
      <c r="IZ124" s="24"/>
      <c r="JA124" s="24"/>
      <c r="JB124" s="24"/>
      <c r="JC124" s="24"/>
      <c r="JD124" s="24"/>
    </row>
    <row r="125" spans="1:264" ht="15" customHeight="1" thickBot="1" x14ac:dyDescent="0.3">
      <c r="A125" s="60" t="s">
        <v>57</v>
      </c>
      <c r="B125" s="60"/>
      <c r="C125" s="60"/>
      <c r="D125" s="60"/>
      <c r="E125" s="60"/>
      <c r="F125" s="60"/>
      <c r="G125" s="60"/>
      <c r="H125" s="60"/>
      <c r="I125" s="60"/>
      <c r="J125" s="60"/>
      <c r="K125" s="60"/>
      <c r="L125" s="60"/>
      <c r="M125" s="60"/>
      <c r="N125" s="60"/>
      <c r="O125" s="60"/>
      <c r="P125" s="60"/>
      <c r="Q125" s="39"/>
      <c r="R125" s="39"/>
      <c r="S125" s="39"/>
    </row>
    <row r="126" spans="1:264" ht="15" customHeight="1" thickBot="1" x14ac:dyDescent="0.3">
      <c r="A126" s="60" t="s">
        <v>97</v>
      </c>
      <c r="B126" s="60"/>
      <c r="C126" s="60"/>
      <c r="D126" s="60"/>
      <c r="E126" s="60"/>
      <c r="F126" s="60"/>
      <c r="G126" s="60"/>
      <c r="H126" s="60"/>
      <c r="I126" s="60"/>
      <c r="J126" s="60"/>
      <c r="K126" s="60"/>
      <c r="L126" s="60"/>
      <c r="M126" s="60"/>
      <c r="N126" s="60"/>
      <c r="O126" s="60"/>
      <c r="P126" s="60"/>
      <c r="Q126" s="39"/>
      <c r="R126" s="39"/>
      <c r="S126" s="39"/>
    </row>
    <row r="127" spans="1:264" s="13" customFormat="1" ht="45" customHeight="1" thickBot="1" x14ac:dyDescent="0.3">
      <c r="A127" s="10"/>
      <c r="B127" s="10">
        <v>100</v>
      </c>
      <c r="C127" s="11" t="s">
        <v>36</v>
      </c>
      <c r="D127" s="4">
        <v>2023</v>
      </c>
      <c r="E127" s="11">
        <v>2026</v>
      </c>
      <c r="F127" s="46">
        <f>SUM(G127:H127)</f>
        <v>2000000</v>
      </c>
      <c r="G127" s="46"/>
      <c r="H127" s="46">
        <v>2000000</v>
      </c>
      <c r="I127" s="7">
        <f>(H127/F127)</f>
        <v>1</v>
      </c>
      <c r="J127" s="46">
        <v>300000</v>
      </c>
      <c r="K127" s="46">
        <v>300000</v>
      </c>
      <c r="L127" s="46">
        <v>300000</v>
      </c>
      <c r="M127" s="46">
        <v>300000</v>
      </c>
      <c r="N127" s="11" t="s">
        <v>11</v>
      </c>
      <c r="O127" s="11"/>
      <c r="P127" s="5" t="s">
        <v>219</v>
      </c>
      <c r="Q127" s="39"/>
      <c r="R127" s="39"/>
      <c r="S127" s="39"/>
    </row>
    <row r="128" spans="1:264" ht="21.75" thickBot="1" x14ac:dyDescent="0.3">
      <c r="A128" s="20"/>
      <c r="B128" s="10">
        <v>101</v>
      </c>
      <c r="C128" s="11" t="s">
        <v>221</v>
      </c>
      <c r="D128" s="11">
        <v>2022</v>
      </c>
      <c r="E128" s="11">
        <v>2023</v>
      </c>
      <c r="F128" s="46">
        <v>30000</v>
      </c>
      <c r="G128" s="53"/>
      <c r="H128" s="46">
        <v>30000</v>
      </c>
      <c r="I128" s="7">
        <f>(H128/F128)</f>
        <v>1</v>
      </c>
      <c r="J128" s="46">
        <v>15000</v>
      </c>
      <c r="K128" s="53"/>
      <c r="L128" s="53"/>
      <c r="M128" s="53"/>
      <c r="N128" s="11" t="s">
        <v>25</v>
      </c>
      <c r="O128" s="53"/>
      <c r="P128" s="54"/>
      <c r="Q128" s="39"/>
      <c r="R128" s="39"/>
      <c r="S128" s="39"/>
    </row>
    <row r="129" spans="17:19" x14ac:dyDescent="0.25">
      <c r="Q129" s="39"/>
      <c r="R129" s="39"/>
      <c r="S129" s="39"/>
    </row>
    <row r="130" spans="17:19" x14ac:dyDescent="0.25">
      <c r="Q130" s="39"/>
      <c r="R130" s="39"/>
      <c r="S130" s="39"/>
    </row>
    <row r="131" spans="17:19" x14ac:dyDescent="0.25">
      <c r="Q131" s="39"/>
      <c r="R131" s="39"/>
      <c r="S131" s="39"/>
    </row>
    <row r="132" spans="17:19" x14ac:dyDescent="0.25">
      <c r="Q132" s="39"/>
      <c r="R132" s="39"/>
      <c r="S132" s="39"/>
    </row>
    <row r="133" spans="17:19" x14ac:dyDescent="0.25">
      <c r="Q133" s="39"/>
      <c r="R133" s="39"/>
      <c r="S133" s="39"/>
    </row>
    <row r="134" spans="17:19" x14ac:dyDescent="0.25">
      <c r="Q134" s="39"/>
      <c r="R134" s="39"/>
      <c r="S134" s="39"/>
    </row>
    <row r="135" spans="17:19" x14ac:dyDescent="0.25">
      <c r="Q135" s="39"/>
      <c r="R135" s="39"/>
      <c r="S135" s="39"/>
    </row>
    <row r="136" spans="17:19" x14ac:dyDescent="0.25">
      <c r="Q136" s="39"/>
      <c r="R136" s="39"/>
      <c r="S136" s="39"/>
    </row>
    <row r="137" spans="17:19" x14ac:dyDescent="0.25">
      <c r="Q137" s="39"/>
      <c r="R137" s="39"/>
      <c r="S137" s="39"/>
    </row>
    <row r="138" spans="17:19" x14ac:dyDescent="0.25">
      <c r="Q138" s="39"/>
      <c r="R138" s="39"/>
      <c r="S138" s="39"/>
    </row>
    <row r="139" spans="17:19" x14ac:dyDescent="0.25">
      <c r="Q139" s="39"/>
      <c r="R139" s="39"/>
      <c r="S139" s="39"/>
    </row>
    <row r="140" spans="17:19" x14ac:dyDescent="0.25">
      <c r="Q140" s="39"/>
      <c r="R140" s="39"/>
      <c r="S140" s="39"/>
    </row>
    <row r="141" spans="17:19" x14ac:dyDescent="0.25">
      <c r="Q141" s="39"/>
      <c r="R141" s="39"/>
      <c r="S141" s="39"/>
    </row>
    <row r="142" spans="17:19" x14ac:dyDescent="0.25">
      <c r="Q142" s="39"/>
      <c r="R142" s="39"/>
      <c r="S142" s="39"/>
    </row>
    <row r="143" spans="17:19" x14ac:dyDescent="0.25">
      <c r="Q143" s="39"/>
      <c r="R143" s="39"/>
      <c r="S143" s="39"/>
    </row>
    <row r="144" spans="17:19" x14ac:dyDescent="0.25">
      <c r="Q144" s="39"/>
      <c r="R144" s="39"/>
      <c r="S144" s="39"/>
    </row>
    <row r="145" spans="17:19" x14ac:dyDescent="0.25">
      <c r="Q145" s="39"/>
      <c r="R145" s="39"/>
      <c r="S145" s="39"/>
    </row>
    <row r="146" spans="17:19" x14ac:dyDescent="0.25">
      <c r="Q146" s="39"/>
      <c r="R146" s="39"/>
      <c r="S146" s="39"/>
    </row>
    <row r="147" spans="17:19" x14ac:dyDescent="0.25">
      <c r="Q147" s="39"/>
      <c r="R147" s="39"/>
      <c r="S147" s="39"/>
    </row>
    <row r="148" spans="17:19" x14ac:dyDescent="0.25">
      <c r="Q148" s="39"/>
      <c r="R148" s="39"/>
      <c r="S148" s="39"/>
    </row>
    <row r="149" spans="17:19" x14ac:dyDescent="0.25">
      <c r="Q149" s="39"/>
      <c r="R149" s="39"/>
      <c r="S149" s="39"/>
    </row>
    <row r="150" spans="17:19" x14ac:dyDescent="0.25">
      <c r="Q150" s="39"/>
      <c r="R150" s="39"/>
      <c r="S150" s="39"/>
    </row>
    <row r="151" spans="17:19" x14ac:dyDescent="0.25">
      <c r="Q151" s="39"/>
      <c r="R151" s="39"/>
      <c r="S151" s="39"/>
    </row>
    <row r="152" spans="17:19" x14ac:dyDescent="0.25">
      <c r="Q152" s="39"/>
      <c r="R152" s="39"/>
      <c r="S152" s="39"/>
    </row>
    <row r="153" spans="17:19" x14ac:dyDescent="0.25">
      <c r="Q153" s="39"/>
      <c r="R153" s="39"/>
      <c r="S153" s="39"/>
    </row>
    <row r="154" spans="17:19" x14ac:dyDescent="0.25">
      <c r="Q154" s="39"/>
      <c r="R154" s="39"/>
      <c r="S154" s="39"/>
    </row>
    <row r="155" spans="17:19" x14ac:dyDescent="0.25">
      <c r="Q155" s="39"/>
      <c r="R155" s="39"/>
      <c r="S155" s="39"/>
    </row>
    <row r="156" spans="17:19" x14ac:dyDescent="0.25">
      <c r="Q156" s="39"/>
      <c r="R156" s="39"/>
      <c r="S156" s="39"/>
    </row>
    <row r="157" spans="17:19" x14ac:dyDescent="0.25">
      <c r="Q157" s="39"/>
      <c r="R157" s="39"/>
      <c r="S157" s="39"/>
    </row>
    <row r="158" spans="17:19" x14ac:dyDescent="0.25">
      <c r="Q158" s="39"/>
      <c r="R158" s="39"/>
      <c r="S158" s="39"/>
    </row>
    <row r="159" spans="17:19" x14ac:dyDescent="0.25">
      <c r="Q159" s="39"/>
      <c r="R159" s="39"/>
      <c r="S159" s="39"/>
    </row>
    <row r="160" spans="17:19" x14ac:dyDescent="0.25">
      <c r="Q160" s="39"/>
      <c r="R160" s="39"/>
      <c r="S160" s="39"/>
    </row>
    <row r="161" spans="17:19" x14ac:dyDescent="0.25">
      <c r="Q161" s="39"/>
      <c r="R161" s="39"/>
      <c r="S161" s="39"/>
    </row>
    <row r="162" spans="17:19" x14ac:dyDescent="0.25">
      <c r="Q162" s="39"/>
      <c r="R162" s="39"/>
      <c r="S162" s="39"/>
    </row>
    <row r="163" spans="17:19" x14ac:dyDescent="0.25">
      <c r="Q163" s="39"/>
      <c r="R163" s="39"/>
      <c r="S163" s="39"/>
    </row>
    <row r="164" spans="17:19" x14ac:dyDescent="0.25">
      <c r="Q164" s="39"/>
      <c r="R164" s="39"/>
      <c r="S164" s="39"/>
    </row>
    <row r="165" spans="17:19" x14ac:dyDescent="0.25">
      <c r="Q165" s="39"/>
      <c r="R165" s="39"/>
      <c r="S165" s="39"/>
    </row>
    <row r="166" spans="17:19" x14ac:dyDescent="0.25">
      <c r="Q166" s="39"/>
      <c r="R166" s="39"/>
      <c r="S166" s="39"/>
    </row>
    <row r="167" spans="17:19" x14ac:dyDescent="0.25">
      <c r="Q167" s="39"/>
      <c r="R167" s="39"/>
      <c r="S167" s="39"/>
    </row>
    <row r="168" spans="17:19" x14ac:dyDescent="0.25">
      <c r="Q168" s="39"/>
      <c r="R168" s="39"/>
      <c r="S168" s="39"/>
    </row>
    <row r="169" spans="17:19" x14ac:dyDescent="0.25">
      <c r="Q169" s="39"/>
      <c r="R169" s="39"/>
      <c r="S169" s="39"/>
    </row>
    <row r="170" spans="17:19" x14ac:dyDescent="0.25">
      <c r="Q170" s="39"/>
      <c r="R170" s="39"/>
      <c r="S170" s="39"/>
    </row>
    <row r="171" spans="17:19" x14ac:dyDescent="0.25">
      <c r="Q171" s="39"/>
      <c r="R171" s="39"/>
      <c r="S171" s="39"/>
    </row>
    <row r="172" spans="17:19" x14ac:dyDescent="0.25">
      <c r="Q172" s="39"/>
      <c r="R172" s="39"/>
      <c r="S172" s="39"/>
    </row>
    <row r="173" spans="17:19" x14ac:dyDescent="0.25">
      <c r="Q173" s="39"/>
      <c r="R173" s="39"/>
      <c r="S173" s="39"/>
    </row>
    <row r="174" spans="17:19" x14ac:dyDescent="0.25">
      <c r="Q174" s="39"/>
      <c r="R174" s="39"/>
      <c r="S174" s="39"/>
    </row>
    <row r="175" spans="17:19" x14ac:dyDescent="0.25">
      <c r="Q175" s="39"/>
      <c r="R175" s="39"/>
      <c r="S175" s="39"/>
    </row>
    <row r="176" spans="17:19" x14ac:dyDescent="0.25">
      <c r="Q176" s="39"/>
      <c r="R176" s="39"/>
      <c r="S176" s="39"/>
    </row>
    <row r="177" spans="17:19" x14ac:dyDescent="0.25">
      <c r="Q177" s="39"/>
      <c r="R177" s="39"/>
      <c r="S177" s="39"/>
    </row>
    <row r="178" spans="17:19" x14ac:dyDescent="0.25">
      <c r="Q178" s="39"/>
      <c r="R178" s="39"/>
      <c r="S178" s="39"/>
    </row>
    <row r="179" spans="17:19" x14ac:dyDescent="0.25">
      <c r="Q179" s="39"/>
      <c r="R179" s="39"/>
      <c r="S179" s="39"/>
    </row>
    <row r="180" spans="17:19" x14ac:dyDescent="0.25">
      <c r="Q180" s="39"/>
      <c r="R180" s="39"/>
      <c r="S180" s="39"/>
    </row>
    <row r="181" spans="17:19" x14ac:dyDescent="0.25">
      <c r="Q181" s="39"/>
      <c r="R181" s="39"/>
      <c r="S181" s="39"/>
    </row>
    <row r="182" spans="17:19" x14ac:dyDescent="0.25">
      <c r="Q182" s="39"/>
      <c r="R182" s="39"/>
      <c r="S182" s="39"/>
    </row>
    <row r="183" spans="17:19" x14ac:dyDescent="0.25">
      <c r="Q183" s="39"/>
      <c r="R183" s="39"/>
      <c r="S183" s="39"/>
    </row>
    <row r="184" spans="17:19" x14ac:dyDescent="0.25">
      <c r="Q184" s="39"/>
      <c r="R184" s="39"/>
      <c r="S184" s="39"/>
    </row>
    <row r="185" spans="17:19" x14ac:dyDescent="0.25">
      <c r="Q185" s="39"/>
      <c r="R185" s="39"/>
      <c r="S185" s="39"/>
    </row>
    <row r="186" spans="17:19" x14ac:dyDescent="0.25">
      <c r="Q186" s="39"/>
      <c r="R186" s="39"/>
      <c r="S186" s="39"/>
    </row>
    <row r="187" spans="17:19" x14ac:dyDescent="0.25">
      <c r="Q187" s="39"/>
      <c r="R187" s="39"/>
      <c r="S187" s="39"/>
    </row>
    <row r="188" spans="17:19" x14ac:dyDescent="0.25">
      <c r="Q188" s="39"/>
      <c r="R188" s="39"/>
      <c r="S188" s="39"/>
    </row>
    <row r="189" spans="17:19" x14ac:dyDescent="0.25">
      <c r="Q189" s="39"/>
      <c r="R189" s="39"/>
      <c r="S189" s="39"/>
    </row>
    <row r="190" spans="17:19" x14ac:dyDescent="0.25">
      <c r="Q190" s="39"/>
      <c r="R190" s="39"/>
      <c r="S190" s="39"/>
    </row>
    <row r="191" spans="17:19" x14ac:dyDescent="0.25">
      <c r="Q191" s="39"/>
      <c r="R191" s="39"/>
      <c r="S191" s="39"/>
    </row>
    <row r="192" spans="17:19" x14ac:dyDescent="0.25">
      <c r="Q192" s="39"/>
      <c r="R192" s="39"/>
      <c r="S192" s="39"/>
    </row>
    <row r="193" spans="17:19" x14ac:dyDescent="0.25">
      <c r="Q193" s="39"/>
      <c r="R193" s="39"/>
      <c r="S193" s="39"/>
    </row>
    <row r="194" spans="17:19" x14ac:dyDescent="0.25">
      <c r="Q194" s="39"/>
      <c r="R194" s="39"/>
      <c r="S194" s="39"/>
    </row>
    <row r="195" spans="17:19" x14ac:dyDescent="0.25">
      <c r="Q195" s="39"/>
      <c r="R195" s="39"/>
      <c r="S195" s="39"/>
    </row>
    <row r="196" spans="17:19" x14ac:dyDescent="0.25">
      <c r="Q196" s="39"/>
      <c r="R196" s="39"/>
      <c r="S196" s="39"/>
    </row>
    <row r="197" spans="17:19" x14ac:dyDescent="0.25">
      <c r="Q197" s="39"/>
      <c r="R197" s="39"/>
      <c r="S197" s="39"/>
    </row>
    <row r="198" spans="17:19" x14ac:dyDescent="0.25">
      <c r="Q198" s="39"/>
      <c r="R198" s="39"/>
      <c r="S198" s="39"/>
    </row>
    <row r="199" spans="17:19" x14ac:dyDescent="0.25">
      <c r="Q199" s="39"/>
      <c r="R199" s="39"/>
      <c r="S199" s="39"/>
    </row>
    <row r="200" spans="17:19" x14ac:dyDescent="0.25">
      <c r="Q200" s="39"/>
      <c r="R200" s="39"/>
      <c r="S200" s="39"/>
    </row>
    <row r="201" spans="17:19" x14ac:dyDescent="0.25">
      <c r="Q201" s="39"/>
      <c r="R201" s="39"/>
      <c r="S201" s="39"/>
    </row>
    <row r="202" spans="17:19" x14ac:dyDescent="0.25">
      <c r="Q202" s="39"/>
      <c r="R202" s="39"/>
      <c r="S202" s="39"/>
    </row>
    <row r="203" spans="17:19" x14ac:dyDescent="0.25">
      <c r="Q203" s="39"/>
      <c r="R203" s="39"/>
      <c r="S203" s="39"/>
    </row>
    <row r="204" spans="17:19" x14ac:dyDescent="0.25">
      <c r="Q204" s="39"/>
      <c r="R204" s="39"/>
      <c r="S204" s="39"/>
    </row>
    <row r="205" spans="17:19" x14ac:dyDescent="0.25">
      <c r="Q205" s="39"/>
      <c r="R205" s="39"/>
      <c r="S205" s="39"/>
    </row>
    <row r="206" spans="17:19" x14ac:dyDescent="0.25">
      <c r="Q206" s="39"/>
      <c r="R206" s="39"/>
      <c r="S206" s="39"/>
    </row>
    <row r="207" spans="17:19" x14ac:dyDescent="0.25">
      <c r="Q207" s="39"/>
      <c r="R207" s="39"/>
      <c r="S207" s="39"/>
    </row>
    <row r="208" spans="17:19" x14ac:dyDescent="0.25">
      <c r="Q208" s="39"/>
      <c r="R208" s="39"/>
      <c r="S208" s="39"/>
    </row>
    <row r="209" spans="17:19" x14ac:dyDescent="0.25">
      <c r="Q209" s="39"/>
      <c r="R209" s="39"/>
      <c r="S209" s="39"/>
    </row>
    <row r="210" spans="17:19" x14ac:dyDescent="0.25">
      <c r="Q210" s="39"/>
      <c r="R210" s="39"/>
      <c r="S210" s="39"/>
    </row>
    <row r="211" spans="17:19" x14ac:dyDescent="0.25">
      <c r="Q211" s="39"/>
      <c r="R211" s="39"/>
      <c r="S211" s="39"/>
    </row>
    <row r="212" spans="17:19" x14ac:dyDescent="0.25">
      <c r="Q212" s="39"/>
      <c r="R212" s="39"/>
      <c r="S212" s="39"/>
    </row>
    <row r="213" spans="17:19" x14ac:dyDescent="0.25">
      <c r="Q213" s="39"/>
      <c r="R213" s="39"/>
      <c r="S213" s="39"/>
    </row>
    <row r="214" spans="17:19" x14ac:dyDescent="0.25">
      <c r="Q214" s="39"/>
      <c r="R214" s="39"/>
      <c r="S214" s="39"/>
    </row>
    <row r="215" spans="17:19" x14ac:dyDescent="0.25">
      <c r="Q215" s="39"/>
      <c r="R215" s="39"/>
      <c r="S215" s="39"/>
    </row>
    <row r="216" spans="17:19" x14ac:dyDescent="0.25">
      <c r="Q216" s="39"/>
      <c r="R216" s="39"/>
      <c r="S216" s="39"/>
    </row>
    <row r="217" spans="17:19" x14ac:dyDescent="0.25">
      <c r="Q217" s="39"/>
      <c r="R217" s="39"/>
      <c r="S217" s="39"/>
    </row>
    <row r="218" spans="17:19" x14ac:dyDescent="0.25">
      <c r="Q218" s="39"/>
      <c r="R218" s="39"/>
      <c r="S218" s="39"/>
    </row>
    <row r="219" spans="17:19" x14ac:dyDescent="0.25">
      <c r="Q219" s="39"/>
      <c r="R219" s="39"/>
      <c r="S219" s="39"/>
    </row>
    <row r="220" spans="17:19" x14ac:dyDescent="0.25">
      <c r="Q220" s="39"/>
      <c r="R220" s="39"/>
      <c r="S220" s="39"/>
    </row>
    <row r="221" spans="17:19" x14ac:dyDescent="0.25">
      <c r="Q221" s="39"/>
      <c r="R221" s="39"/>
      <c r="S221" s="39"/>
    </row>
    <row r="222" spans="17:19" x14ac:dyDescent="0.25">
      <c r="Q222" s="39"/>
      <c r="R222" s="39"/>
      <c r="S222" s="39"/>
    </row>
    <row r="223" spans="17:19" x14ac:dyDescent="0.25">
      <c r="Q223" s="39"/>
      <c r="R223" s="39"/>
      <c r="S223" s="39"/>
    </row>
    <row r="224" spans="17:19" x14ac:dyDescent="0.25">
      <c r="Q224" s="39"/>
      <c r="R224" s="39"/>
      <c r="S224" s="39"/>
    </row>
    <row r="225" spans="17:19" x14ac:dyDescent="0.25">
      <c r="Q225" s="39"/>
      <c r="R225" s="39"/>
      <c r="S225" s="39"/>
    </row>
    <row r="226" spans="17:19" x14ac:dyDescent="0.25">
      <c r="Q226" s="39"/>
      <c r="R226" s="39"/>
      <c r="S226" s="39"/>
    </row>
    <row r="227" spans="17:19" x14ac:dyDescent="0.25">
      <c r="Q227" s="39"/>
      <c r="R227" s="39"/>
      <c r="S227" s="39"/>
    </row>
    <row r="228" spans="17:19" x14ac:dyDescent="0.25">
      <c r="Q228" s="39"/>
      <c r="R228" s="39"/>
      <c r="S228" s="39"/>
    </row>
    <row r="229" spans="17:19" x14ac:dyDescent="0.25">
      <c r="Q229" s="39"/>
      <c r="R229" s="39"/>
      <c r="S229" s="39"/>
    </row>
    <row r="230" spans="17:19" x14ac:dyDescent="0.25">
      <c r="Q230" s="39"/>
      <c r="R230" s="39"/>
      <c r="S230" s="39"/>
    </row>
    <row r="231" spans="17:19" x14ac:dyDescent="0.25">
      <c r="Q231" s="39"/>
      <c r="R231" s="39"/>
      <c r="S231" s="39"/>
    </row>
    <row r="232" spans="17:19" x14ac:dyDescent="0.25">
      <c r="Q232" s="39"/>
      <c r="R232" s="39"/>
      <c r="S232" s="39"/>
    </row>
    <row r="233" spans="17:19" x14ac:dyDescent="0.25">
      <c r="Q233" s="39"/>
      <c r="R233" s="39"/>
      <c r="S233" s="39"/>
    </row>
    <row r="234" spans="17:19" x14ac:dyDescent="0.25">
      <c r="Q234" s="39"/>
      <c r="R234" s="39"/>
      <c r="S234" s="39"/>
    </row>
    <row r="235" spans="17:19" x14ac:dyDescent="0.25">
      <c r="Q235" s="39"/>
      <c r="R235" s="39"/>
      <c r="S235" s="39"/>
    </row>
    <row r="236" spans="17:19" x14ac:dyDescent="0.25">
      <c r="Q236" s="39"/>
      <c r="R236" s="39"/>
      <c r="S236" s="39"/>
    </row>
    <row r="237" spans="17:19" x14ac:dyDescent="0.25">
      <c r="Q237" s="39"/>
      <c r="R237" s="39"/>
      <c r="S237" s="39"/>
    </row>
    <row r="238" spans="17:19" x14ac:dyDescent="0.25">
      <c r="Q238" s="39"/>
      <c r="R238" s="39"/>
      <c r="S238" s="39"/>
    </row>
    <row r="239" spans="17:19" x14ac:dyDescent="0.25">
      <c r="Q239" s="39"/>
      <c r="R239" s="39"/>
      <c r="S239" s="39"/>
    </row>
    <row r="240" spans="17:19" x14ac:dyDescent="0.25">
      <c r="Q240" s="39"/>
      <c r="R240" s="39"/>
      <c r="S240" s="39"/>
    </row>
    <row r="241" spans="17:19" x14ac:dyDescent="0.25">
      <c r="Q241" s="39"/>
      <c r="R241" s="39"/>
      <c r="S241" s="39"/>
    </row>
    <row r="242" spans="17:19" x14ac:dyDescent="0.25">
      <c r="Q242" s="39"/>
      <c r="R242" s="39"/>
      <c r="S242" s="39"/>
    </row>
    <row r="243" spans="17:19" x14ac:dyDescent="0.25">
      <c r="Q243" s="39"/>
      <c r="R243" s="39"/>
      <c r="S243" s="39"/>
    </row>
    <row r="244" spans="17:19" x14ac:dyDescent="0.25">
      <c r="Q244" s="39"/>
      <c r="R244" s="39"/>
      <c r="S244" s="39"/>
    </row>
    <row r="245" spans="17:19" x14ac:dyDescent="0.25">
      <c r="Q245" s="39"/>
      <c r="R245" s="39"/>
      <c r="S245" s="39"/>
    </row>
    <row r="246" spans="17:19" x14ac:dyDescent="0.25">
      <c r="Q246" s="39"/>
      <c r="R246" s="39"/>
      <c r="S246" s="39"/>
    </row>
    <row r="247" spans="17:19" x14ac:dyDescent="0.25">
      <c r="Q247" s="39"/>
      <c r="R247" s="39"/>
      <c r="S247" s="39"/>
    </row>
    <row r="248" spans="17:19" x14ac:dyDescent="0.25">
      <c r="Q248" s="39"/>
      <c r="R248" s="39"/>
      <c r="S248" s="39"/>
    </row>
    <row r="249" spans="17:19" x14ac:dyDescent="0.25">
      <c r="Q249" s="39"/>
      <c r="R249" s="39"/>
      <c r="S249" s="39"/>
    </row>
    <row r="250" spans="17:19" x14ac:dyDescent="0.25">
      <c r="Q250" s="39"/>
      <c r="R250" s="39"/>
      <c r="S250" s="39"/>
    </row>
    <row r="251" spans="17:19" x14ac:dyDescent="0.25">
      <c r="Q251" s="39"/>
      <c r="R251" s="39"/>
      <c r="S251" s="39"/>
    </row>
    <row r="252" spans="17:19" x14ac:dyDescent="0.25">
      <c r="Q252" s="39"/>
      <c r="R252" s="39"/>
      <c r="S252" s="39"/>
    </row>
    <row r="253" spans="17:19" x14ac:dyDescent="0.25">
      <c r="Q253" s="39"/>
      <c r="R253" s="39"/>
      <c r="S253" s="39"/>
    </row>
    <row r="254" spans="17:19" x14ac:dyDescent="0.25">
      <c r="Q254" s="39"/>
      <c r="R254" s="39"/>
      <c r="S254" s="39"/>
    </row>
    <row r="255" spans="17:19" x14ac:dyDescent="0.25">
      <c r="Q255" s="39"/>
      <c r="R255" s="39"/>
      <c r="S255" s="39"/>
    </row>
    <row r="256" spans="17:19" x14ac:dyDescent="0.25">
      <c r="Q256" s="39"/>
      <c r="R256" s="39"/>
      <c r="S256" s="39"/>
    </row>
    <row r="257" spans="17:19" x14ac:dyDescent="0.25">
      <c r="Q257" s="39"/>
      <c r="R257" s="39"/>
      <c r="S257" s="39"/>
    </row>
    <row r="258" spans="17:19" x14ac:dyDescent="0.25">
      <c r="Q258" s="39"/>
      <c r="R258" s="39"/>
      <c r="S258" s="39"/>
    </row>
    <row r="259" spans="17:19" x14ac:dyDescent="0.25">
      <c r="Q259" s="39"/>
      <c r="R259" s="39"/>
      <c r="S259" s="39"/>
    </row>
    <row r="260" spans="17:19" x14ac:dyDescent="0.25">
      <c r="Q260" s="39"/>
      <c r="R260" s="39"/>
      <c r="S260" s="39"/>
    </row>
    <row r="261" spans="17:19" x14ac:dyDescent="0.25">
      <c r="Q261" s="39"/>
      <c r="R261" s="39"/>
      <c r="S261" s="39"/>
    </row>
    <row r="262" spans="17:19" x14ac:dyDescent="0.25">
      <c r="Q262" s="39"/>
      <c r="R262" s="39"/>
      <c r="S262" s="39"/>
    </row>
    <row r="263" spans="17:19" x14ac:dyDescent="0.25">
      <c r="Q263" s="39"/>
      <c r="R263" s="39"/>
      <c r="S263" s="39"/>
    </row>
    <row r="264" spans="17:19" x14ac:dyDescent="0.25">
      <c r="Q264" s="39"/>
      <c r="R264" s="39"/>
      <c r="S264" s="39"/>
    </row>
    <row r="265" spans="17:19" x14ac:dyDescent="0.25">
      <c r="Q265" s="39"/>
      <c r="R265" s="39"/>
      <c r="S265" s="39"/>
    </row>
    <row r="266" spans="17:19" x14ac:dyDescent="0.25">
      <c r="Q266" s="39"/>
      <c r="R266" s="39"/>
      <c r="S266" s="39"/>
    </row>
    <row r="267" spans="17:19" x14ac:dyDescent="0.25">
      <c r="Q267" s="39"/>
      <c r="R267" s="39"/>
      <c r="S267" s="39"/>
    </row>
    <row r="268" spans="17:19" x14ac:dyDescent="0.25">
      <c r="Q268" s="39"/>
      <c r="R268" s="39"/>
      <c r="S268" s="39"/>
    </row>
    <row r="269" spans="17:19" x14ac:dyDescent="0.25">
      <c r="Q269" s="39"/>
      <c r="R269" s="39"/>
      <c r="S269" s="39"/>
    </row>
    <row r="270" spans="17:19" x14ac:dyDescent="0.25">
      <c r="Q270" s="39"/>
      <c r="R270" s="39"/>
      <c r="S270" s="39"/>
    </row>
    <row r="271" spans="17:19" x14ac:dyDescent="0.25">
      <c r="Q271" s="39"/>
      <c r="R271" s="39"/>
      <c r="S271" s="39"/>
    </row>
    <row r="272" spans="17:19" x14ac:dyDescent="0.25">
      <c r="Q272" s="39"/>
      <c r="R272" s="39"/>
      <c r="S272" s="39"/>
    </row>
    <row r="273" spans="17:19" x14ac:dyDescent="0.25">
      <c r="Q273" s="39"/>
      <c r="R273" s="39"/>
      <c r="S273" s="39"/>
    </row>
    <row r="274" spans="17:19" x14ac:dyDescent="0.25">
      <c r="Q274" s="39"/>
      <c r="R274" s="39"/>
      <c r="S274" s="39"/>
    </row>
    <row r="275" spans="17:19" x14ac:dyDescent="0.25">
      <c r="Q275" s="39"/>
      <c r="R275" s="39"/>
      <c r="S275" s="39"/>
    </row>
    <row r="276" spans="17:19" x14ac:dyDescent="0.25">
      <c r="Q276" s="39"/>
      <c r="R276" s="39"/>
      <c r="S276" s="39"/>
    </row>
    <row r="277" spans="17:19" x14ac:dyDescent="0.25">
      <c r="Q277" s="39"/>
      <c r="R277" s="39"/>
      <c r="S277" s="39"/>
    </row>
    <row r="278" spans="17:19" x14ac:dyDescent="0.25">
      <c r="Q278" s="39"/>
      <c r="R278" s="39"/>
      <c r="S278" s="39"/>
    </row>
    <row r="279" spans="17:19" x14ac:dyDescent="0.25">
      <c r="Q279" s="39"/>
      <c r="R279" s="39"/>
      <c r="S279" s="39"/>
    </row>
    <row r="280" spans="17:19" x14ac:dyDescent="0.25">
      <c r="Q280" s="39"/>
      <c r="R280" s="39"/>
      <c r="S280" s="39"/>
    </row>
    <row r="281" spans="17:19" x14ac:dyDescent="0.25">
      <c r="Q281" s="39"/>
      <c r="R281" s="39"/>
      <c r="S281" s="39"/>
    </row>
    <row r="282" spans="17:19" x14ac:dyDescent="0.25">
      <c r="Q282" s="39"/>
      <c r="R282" s="39"/>
      <c r="S282" s="39"/>
    </row>
    <row r="283" spans="17:19" x14ac:dyDescent="0.25">
      <c r="Q283" s="39"/>
      <c r="R283" s="39"/>
      <c r="S283" s="39"/>
    </row>
    <row r="284" spans="17:19" x14ac:dyDescent="0.25">
      <c r="Q284" s="39"/>
      <c r="R284" s="39"/>
      <c r="S284" s="39"/>
    </row>
    <row r="285" spans="17:19" x14ac:dyDescent="0.25">
      <c r="Q285" s="39"/>
      <c r="R285" s="39"/>
      <c r="S285" s="39"/>
    </row>
    <row r="286" spans="17:19" x14ac:dyDescent="0.25">
      <c r="Q286" s="39"/>
      <c r="R286" s="39"/>
      <c r="S286" s="39"/>
    </row>
    <row r="287" spans="17:19" x14ac:dyDescent="0.25">
      <c r="Q287" s="39"/>
      <c r="R287" s="39"/>
      <c r="S287" s="39"/>
    </row>
    <row r="288" spans="17:19" x14ac:dyDescent="0.25">
      <c r="Q288" s="39"/>
      <c r="R288" s="39"/>
      <c r="S288" s="39"/>
    </row>
    <row r="289" spans="17:19" x14ac:dyDescent="0.25">
      <c r="Q289" s="39"/>
      <c r="R289" s="39"/>
      <c r="S289" s="39"/>
    </row>
    <row r="290" spans="17:19" x14ac:dyDescent="0.25">
      <c r="Q290" s="39"/>
      <c r="R290" s="39"/>
      <c r="S290" s="39"/>
    </row>
    <row r="291" spans="17:19" x14ac:dyDescent="0.25">
      <c r="Q291" s="39"/>
      <c r="R291" s="39"/>
      <c r="S291" s="39"/>
    </row>
    <row r="292" spans="17:19" x14ac:dyDescent="0.25">
      <c r="Q292" s="39"/>
      <c r="R292" s="39"/>
      <c r="S292" s="39"/>
    </row>
    <row r="293" spans="17:19" x14ac:dyDescent="0.25">
      <c r="Q293" s="39"/>
      <c r="R293" s="39"/>
      <c r="S293" s="39"/>
    </row>
    <row r="294" spans="17:19" x14ac:dyDescent="0.25">
      <c r="Q294" s="39"/>
      <c r="R294" s="39"/>
      <c r="S294" s="39"/>
    </row>
    <row r="295" spans="17:19" x14ac:dyDescent="0.25">
      <c r="Q295" s="39"/>
      <c r="R295" s="39"/>
      <c r="S295" s="39"/>
    </row>
    <row r="296" spans="17:19" x14ac:dyDescent="0.25">
      <c r="Q296" s="39"/>
      <c r="R296" s="39"/>
      <c r="S296" s="39"/>
    </row>
    <row r="297" spans="17:19" x14ac:dyDescent="0.25">
      <c r="Q297" s="39"/>
      <c r="R297" s="39"/>
      <c r="S297" s="39"/>
    </row>
    <row r="298" spans="17:19" x14ac:dyDescent="0.25">
      <c r="Q298" s="39"/>
      <c r="R298" s="39"/>
      <c r="S298" s="39"/>
    </row>
    <row r="299" spans="17:19" x14ac:dyDescent="0.25">
      <c r="Q299" s="39"/>
      <c r="R299" s="39"/>
      <c r="S299" s="39"/>
    </row>
    <row r="300" spans="17:19" x14ac:dyDescent="0.25">
      <c r="Q300" s="39"/>
      <c r="R300" s="39"/>
      <c r="S300" s="39"/>
    </row>
    <row r="301" spans="17:19" x14ac:dyDescent="0.25">
      <c r="Q301" s="39"/>
      <c r="R301" s="39"/>
      <c r="S301" s="39"/>
    </row>
    <row r="302" spans="17:19" x14ac:dyDescent="0.25">
      <c r="Q302" s="39"/>
      <c r="R302" s="39"/>
      <c r="S302" s="39"/>
    </row>
    <row r="303" spans="17:19" x14ac:dyDescent="0.25">
      <c r="Q303" s="39"/>
      <c r="R303" s="39"/>
      <c r="S303" s="39"/>
    </row>
    <row r="304" spans="17:19" x14ac:dyDescent="0.25">
      <c r="Q304" s="39"/>
      <c r="R304" s="39"/>
      <c r="S304" s="39"/>
    </row>
    <row r="305" spans="17:19" x14ac:dyDescent="0.25">
      <c r="Q305" s="39"/>
      <c r="R305" s="39"/>
      <c r="S305" s="39"/>
    </row>
    <row r="306" spans="17:19" x14ac:dyDescent="0.25">
      <c r="Q306" s="39"/>
      <c r="R306" s="39"/>
      <c r="S306" s="39"/>
    </row>
    <row r="307" spans="17:19" x14ac:dyDescent="0.25">
      <c r="Q307" s="39"/>
      <c r="R307" s="39"/>
      <c r="S307" s="39"/>
    </row>
    <row r="308" spans="17:19" x14ac:dyDescent="0.25">
      <c r="Q308" s="39"/>
      <c r="R308" s="39"/>
      <c r="S308" s="39"/>
    </row>
    <row r="309" spans="17:19" x14ac:dyDescent="0.25">
      <c r="Q309" s="39"/>
      <c r="R309" s="39"/>
      <c r="S309" s="39"/>
    </row>
    <row r="310" spans="17:19" x14ac:dyDescent="0.25">
      <c r="Q310" s="39"/>
      <c r="R310" s="39"/>
      <c r="S310" s="39"/>
    </row>
    <row r="311" spans="17:19" x14ac:dyDescent="0.25">
      <c r="Q311" s="39"/>
      <c r="R311" s="39"/>
      <c r="S311" s="39"/>
    </row>
    <row r="312" spans="17:19" x14ac:dyDescent="0.25">
      <c r="Q312" s="39"/>
      <c r="R312" s="39"/>
      <c r="S312" s="39"/>
    </row>
    <row r="313" spans="17:19" x14ac:dyDescent="0.25">
      <c r="Q313" s="39"/>
      <c r="R313" s="39"/>
      <c r="S313" s="39"/>
    </row>
    <row r="314" spans="17:19" x14ac:dyDescent="0.25">
      <c r="Q314" s="39"/>
      <c r="R314" s="39"/>
      <c r="S314" s="39"/>
    </row>
    <row r="315" spans="17:19" x14ac:dyDescent="0.25">
      <c r="Q315" s="39"/>
      <c r="R315" s="39"/>
      <c r="S315" s="39"/>
    </row>
    <row r="316" spans="17:19" x14ac:dyDescent="0.25">
      <c r="Q316" s="39"/>
      <c r="R316" s="39"/>
      <c r="S316" s="39"/>
    </row>
    <row r="317" spans="17:19" x14ac:dyDescent="0.25">
      <c r="Q317" s="39"/>
      <c r="R317" s="39"/>
      <c r="S317" s="39"/>
    </row>
    <row r="318" spans="17:19" x14ac:dyDescent="0.25">
      <c r="Q318" s="39"/>
      <c r="R318" s="39"/>
      <c r="S318" s="39"/>
    </row>
    <row r="319" spans="17:19" x14ac:dyDescent="0.25">
      <c r="Q319" s="39"/>
      <c r="R319" s="39"/>
      <c r="S319" s="39"/>
    </row>
    <row r="320" spans="17:19" x14ac:dyDescent="0.25">
      <c r="Q320" s="39"/>
      <c r="R320" s="39"/>
      <c r="S320" s="39"/>
    </row>
    <row r="321" spans="17:19" x14ac:dyDescent="0.25">
      <c r="Q321" s="39"/>
      <c r="R321" s="39"/>
      <c r="S321" s="39"/>
    </row>
    <row r="322" spans="17:19" x14ac:dyDescent="0.25">
      <c r="Q322" s="39"/>
      <c r="R322" s="39"/>
      <c r="S322" s="39"/>
    </row>
    <row r="323" spans="17:19" x14ac:dyDescent="0.25">
      <c r="Q323" s="39"/>
      <c r="R323" s="39"/>
      <c r="S323" s="39"/>
    </row>
    <row r="324" spans="17:19" x14ac:dyDescent="0.25">
      <c r="Q324" s="39"/>
      <c r="R324" s="39"/>
      <c r="S324" s="39"/>
    </row>
    <row r="325" spans="17:19" x14ac:dyDescent="0.25">
      <c r="Q325" s="39"/>
      <c r="R325" s="39"/>
      <c r="S325" s="39"/>
    </row>
    <row r="326" spans="17:19" x14ac:dyDescent="0.25">
      <c r="Q326" s="39"/>
      <c r="R326" s="39"/>
      <c r="S326" s="39"/>
    </row>
    <row r="327" spans="17:19" x14ac:dyDescent="0.25">
      <c r="Q327" s="39"/>
      <c r="R327" s="39"/>
      <c r="S327" s="39"/>
    </row>
    <row r="328" spans="17:19" x14ac:dyDescent="0.25">
      <c r="Q328" s="39"/>
      <c r="R328" s="39"/>
      <c r="S328" s="39"/>
    </row>
    <row r="329" spans="17:19" x14ac:dyDescent="0.25">
      <c r="Q329" s="39"/>
      <c r="R329" s="39"/>
      <c r="S329" s="39"/>
    </row>
    <row r="330" spans="17:19" x14ac:dyDescent="0.25">
      <c r="Q330" s="39"/>
      <c r="R330" s="39"/>
      <c r="S330" s="39"/>
    </row>
    <row r="331" spans="17:19" x14ac:dyDescent="0.25">
      <c r="Q331" s="39"/>
      <c r="R331" s="39"/>
      <c r="S331" s="39"/>
    </row>
    <row r="332" spans="17:19" x14ac:dyDescent="0.25">
      <c r="Q332" s="39"/>
      <c r="R332" s="39"/>
      <c r="S332" s="39"/>
    </row>
    <row r="333" spans="17:19" x14ac:dyDescent="0.25">
      <c r="Q333" s="39"/>
      <c r="R333" s="39"/>
      <c r="S333" s="39"/>
    </row>
    <row r="334" spans="17:19" x14ac:dyDescent="0.25">
      <c r="Q334" s="39"/>
      <c r="R334" s="39"/>
      <c r="S334" s="39"/>
    </row>
    <row r="335" spans="17:19" x14ac:dyDescent="0.25">
      <c r="Q335" s="39"/>
      <c r="R335" s="39"/>
      <c r="S335" s="39"/>
    </row>
    <row r="336" spans="17:19" x14ac:dyDescent="0.25">
      <c r="Q336" s="39"/>
      <c r="R336" s="39"/>
      <c r="S336" s="39"/>
    </row>
    <row r="337" spans="17:19" x14ac:dyDescent="0.25">
      <c r="Q337" s="39"/>
      <c r="R337" s="39"/>
      <c r="S337" s="39"/>
    </row>
    <row r="338" spans="17:19" x14ac:dyDescent="0.25">
      <c r="Q338" s="39"/>
      <c r="R338" s="39"/>
      <c r="S338" s="39"/>
    </row>
    <row r="339" spans="17:19" x14ac:dyDescent="0.25">
      <c r="Q339" s="39"/>
      <c r="R339" s="39"/>
      <c r="S339" s="39"/>
    </row>
    <row r="340" spans="17:19" x14ac:dyDescent="0.25">
      <c r="Q340" s="39"/>
      <c r="R340" s="39"/>
      <c r="S340" s="39"/>
    </row>
    <row r="341" spans="17:19" x14ac:dyDescent="0.25">
      <c r="Q341" s="39"/>
      <c r="R341" s="39"/>
      <c r="S341" s="39"/>
    </row>
    <row r="342" spans="17:19" x14ac:dyDescent="0.25">
      <c r="Q342" s="39"/>
      <c r="R342" s="39"/>
      <c r="S342" s="39"/>
    </row>
    <row r="343" spans="17:19" x14ac:dyDescent="0.25">
      <c r="Q343" s="39"/>
      <c r="R343" s="39"/>
      <c r="S343" s="39"/>
    </row>
    <row r="344" spans="17:19" x14ac:dyDescent="0.25">
      <c r="Q344" s="39"/>
      <c r="R344" s="39"/>
      <c r="S344" s="39"/>
    </row>
    <row r="345" spans="17:19" x14ac:dyDescent="0.25">
      <c r="Q345" s="39"/>
      <c r="R345" s="39"/>
      <c r="S345" s="39"/>
    </row>
    <row r="346" spans="17:19" x14ac:dyDescent="0.25">
      <c r="Q346" s="39"/>
      <c r="R346" s="39"/>
      <c r="S346" s="39"/>
    </row>
    <row r="347" spans="17:19" x14ac:dyDescent="0.25">
      <c r="Q347" s="39"/>
      <c r="R347" s="39"/>
      <c r="S347" s="39"/>
    </row>
    <row r="348" spans="17:19" x14ac:dyDescent="0.25">
      <c r="Q348" s="39"/>
      <c r="R348" s="39"/>
      <c r="S348" s="39"/>
    </row>
    <row r="349" spans="17:19" x14ac:dyDescent="0.25">
      <c r="Q349" s="39"/>
      <c r="R349" s="39"/>
      <c r="S349" s="39"/>
    </row>
  </sheetData>
  <autoFilter ref="N1:N127"/>
  <mergeCells count="26">
    <mergeCell ref="B80:P80"/>
    <mergeCell ref="A50:P50"/>
    <mergeCell ref="A11:P11"/>
    <mergeCell ref="A18:P18"/>
    <mergeCell ref="A38:P38"/>
    <mergeCell ref="A40:P40"/>
    <mergeCell ref="A49:P49"/>
    <mergeCell ref="A62:P62"/>
    <mergeCell ref="A67:P67"/>
    <mergeCell ref="A72:P72"/>
    <mergeCell ref="A75:P75"/>
    <mergeCell ref="A2:P2"/>
    <mergeCell ref="A3:P3"/>
    <mergeCell ref="A7:P7"/>
    <mergeCell ref="A32:P32"/>
    <mergeCell ref="A34:P34"/>
    <mergeCell ref="A86:P86"/>
    <mergeCell ref="A121:P121"/>
    <mergeCell ref="A123:P123"/>
    <mergeCell ref="A125:P125"/>
    <mergeCell ref="A126:P126"/>
    <mergeCell ref="A87:P87"/>
    <mergeCell ref="A110:P110"/>
    <mergeCell ref="A113:P113"/>
    <mergeCell ref="A114:P114"/>
    <mergeCell ref="A120:P120"/>
  </mergeCells>
  <pageMargins left="0.7" right="0.7" top="0.75" bottom="0.75" header="0.3" footer="0.3"/>
  <pageSetup paperSize="9" scale="10" fitToHeight="0" orientation="landscape" r:id="rId1"/>
  <ignoredErrors>
    <ignoredError sqref="H78 H112 H71 H111 H81 H8 F23 H82 F97 F66 F127 H22 H24 H25 H27:H28 H36 H37 H102 H65:H66 H83:H84 H33 H31 F46 H46" formulaRange="1"/>
    <ignoredError sqref="I9 I43:I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Tegevuskava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Anastassia Yakovleva</dc:creator>
  <cp:lastModifiedBy>Natalja Smelova</cp:lastModifiedBy>
  <cp:lastPrinted>2022-05-06T07:18:14Z</cp:lastPrinted>
  <dcterms:created xsi:type="dcterms:W3CDTF">2015-06-05T18:17:20Z</dcterms:created>
  <dcterms:modified xsi:type="dcterms:W3CDTF">2022-06-09T06:02:07Z</dcterms:modified>
</cp:coreProperties>
</file>