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stassia\Desktop\LINNAVOLIKOGU ISTUNGID\2022\juuni22\kutse300622\"/>
    </mc:Choice>
  </mc:AlternateContent>
  <bookViews>
    <workbookView xWindow="0" yWindow="0" windowWidth="23040" windowHeight="9384"/>
  </bookViews>
  <sheets>
    <sheet name="Tegevuskava" sheetId="6" r:id="rId1"/>
  </sheets>
  <definedNames>
    <definedName name="_xlnm._FilterDatabase" localSheetId="0" hidden="1">Tegevuskava!$N$1:$N$127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1" i="6" l="1"/>
  <c r="I91" i="6" s="1"/>
  <c r="I41" i="6" l="1"/>
  <c r="F14" i="6"/>
  <c r="I14" i="6" s="1"/>
  <c r="F26" i="6"/>
  <c r="I26" i="6" s="1"/>
  <c r="I128" i="6"/>
  <c r="H122" i="6"/>
  <c r="I122" i="6" s="1"/>
  <c r="H100" i="6"/>
  <c r="F100" i="6" s="1"/>
  <c r="F99" i="6"/>
  <c r="I99" i="6" s="1"/>
  <c r="I100" i="6" l="1"/>
  <c r="H46" i="6"/>
  <c r="F46" i="6" s="1"/>
  <c r="F57" i="6"/>
  <c r="I57" i="6" s="1"/>
  <c r="H103" i="6" l="1"/>
  <c r="H61" i="6"/>
  <c r="H54" i="6"/>
  <c r="H53" i="6"/>
  <c r="I47" i="6"/>
  <c r="H31" i="6"/>
  <c r="F31" i="6" s="1"/>
  <c r="F103" i="6" l="1"/>
  <c r="I103" i="6" s="1"/>
  <c r="F53" i="6"/>
  <c r="I53" i="6" s="1"/>
  <c r="F54" i="6"/>
  <c r="I54" i="6" s="1"/>
  <c r="F61" i="6"/>
  <c r="I61" i="6" s="1"/>
  <c r="I31" i="6"/>
  <c r="F79" i="6"/>
  <c r="I79" i="6" s="1"/>
  <c r="F17" i="6"/>
  <c r="I17" i="6" s="1"/>
  <c r="H43" i="6" l="1"/>
  <c r="I15" i="6"/>
  <c r="F43" i="6" l="1"/>
  <c r="I43" i="6" s="1"/>
  <c r="H85" i="6"/>
  <c r="F85" i="6" s="1"/>
  <c r="H76" i="6"/>
  <c r="F76" i="6" s="1"/>
  <c r="H68" i="6"/>
  <c r="F68" i="6" s="1"/>
  <c r="I59" i="6"/>
  <c r="I60" i="6"/>
  <c r="H58" i="6"/>
  <c r="I58" i="6" s="1"/>
  <c r="H52" i="6"/>
  <c r="H51" i="6"/>
  <c r="I51" i="6" s="1"/>
  <c r="I85" i="6" l="1"/>
  <c r="I76" i="6"/>
  <c r="I68" i="6"/>
  <c r="F52" i="6"/>
  <c r="I52" i="6" s="1"/>
  <c r="H35" i="6" l="1"/>
  <c r="F35" i="6" l="1"/>
  <c r="I35" i="6" s="1"/>
  <c r="H9" i="6" l="1"/>
  <c r="F9" i="6" s="1"/>
  <c r="I5" i="6"/>
  <c r="I119" i="6"/>
  <c r="H124" i="6"/>
  <c r="H42" i="6"/>
  <c r="F42" i="6" s="1"/>
  <c r="H39" i="6"/>
  <c r="H33" i="6"/>
  <c r="F33" i="6" s="1"/>
  <c r="F96" i="6" l="1"/>
  <c r="I96" i="6" s="1"/>
  <c r="F124" i="6"/>
  <c r="I124" i="6" s="1"/>
  <c r="H116" i="6"/>
  <c r="I115" i="6"/>
  <c r="H112" i="6"/>
  <c r="H111" i="6"/>
  <c r="I105" i="6"/>
  <c r="G16" i="6"/>
  <c r="H66" i="6"/>
  <c r="H65" i="6"/>
  <c r="H44" i="6"/>
  <c r="H30" i="6"/>
  <c r="F30" i="6" s="1"/>
  <c r="I30" i="6" s="1"/>
  <c r="H102" i="6"/>
  <c r="F102" i="6" s="1"/>
  <c r="H45" i="6"/>
  <c r="F45" i="6" s="1"/>
  <c r="I39" i="6"/>
  <c r="G39" i="6"/>
  <c r="H37" i="6"/>
  <c r="H20" i="6"/>
  <c r="H36" i="6"/>
  <c r="F36" i="6" s="1"/>
  <c r="H28" i="6"/>
  <c r="F28" i="6" s="1"/>
  <c r="H27" i="6"/>
  <c r="F27" i="6" s="1"/>
  <c r="H25" i="6"/>
  <c r="F25" i="6" s="1"/>
  <c r="H24" i="6"/>
  <c r="F24" i="6" s="1"/>
  <c r="H22" i="6"/>
  <c r="F22" i="6" s="1"/>
  <c r="F19" i="6"/>
  <c r="I19" i="6" s="1"/>
  <c r="H12" i="6"/>
  <c r="I6" i="6"/>
  <c r="F116" i="6" l="1"/>
  <c r="I116" i="6" s="1"/>
  <c r="F112" i="6"/>
  <c r="I112" i="6" s="1"/>
  <c r="F111" i="6"/>
  <c r="I111" i="6" s="1"/>
  <c r="F65" i="6"/>
  <c r="I65" i="6" s="1"/>
  <c r="I102" i="6"/>
  <c r="I45" i="6"/>
  <c r="F37" i="6"/>
  <c r="I37" i="6" s="1"/>
  <c r="F20" i="6"/>
  <c r="I20" i="6" s="1"/>
  <c r="H93" i="6"/>
  <c r="F93" i="6" s="1"/>
  <c r="I93" i="6" s="1"/>
  <c r="H95" i="6"/>
  <c r="H29" i="6"/>
  <c r="F29" i="6" s="1"/>
  <c r="I29" i="6" s="1"/>
  <c r="F127" i="6"/>
  <c r="I127" i="6" s="1"/>
  <c r="I94" i="6"/>
  <c r="F66" i="6"/>
  <c r="I66" i="6" s="1"/>
  <c r="F44" i="6"/>
  <c r="I44" i="6" s="1"/>
  <c r="I42" i="6"/>
  <c r="I36" i="6"/>
  <c r="I28" i="6"/>
  <c r="I27" i="6"/>
  <c r="I25" i="6"/>
  <c r="I24" i="6"/>
  <c r="I22" i="6"/>
  <c r="F12" i="6" l="1"/>
  <c r="I12" i="6" s="1"/>
  <c r="F107" i="6" l="1"/>
  <c r="I107" i="6" s="1"/>
  <c r="H106" i="6"/>
  <c r="F106" i="6" s="1"/>
  <c r="H104" i="6"/>
  <c r="F90" i="6"/>
  <c r="I90" i="6" s="1"/>
  <c r="F89" i="6"/>
  <c r="I89" i="6" s="1"/>
  <c r="H98" i="6"/>
  <c r="F98" i="6" s="1"/>
  <c r="F92" i="6"/>
  <c r="I92" i="6" s="1"/>
  <c r="I106" i="6" l="1"/>
  <c r="F104" i="6"/>
  <c r="I104" i="6" s="1"/>
  <c r="I98" i="6"/>
  <c r="F95" i="6" l="1"/>
  <c r="I95" i="6" s="1"/>
  <c r="F88" i="6"/>
  <c r="I88" i="6" s="1"/>
  <c r="H97" i="6"/>
  <c r="F97" i="6" l="1"/>
  <c r="I97" i="6" s="1"/>
  <c r="F48" i="6"/>
  <c r="I48" i="6" s="1"/>
  <c r="F23" i="6"/>
  <c r="I23" i="6" s="1"/>
  <c r="H117" i="6" l="1"/>
  <c r="F117" i="6" s="1"/>
  <c r="I117" i="6" s="1"/>
  <c r="F118" i="6"/>
  <c r="H8" i="6"/>
  <c r="F8" i="6" s="1"/>
  <c r="I118" i="6" l="1"/>
  <c r="I8" i="6"/>
  <c r="I9" i="6" l="1"/>
  <c r="H84" i="6"/>
  <c r="H83" i="6"/>
  <c r="F83" i="6" s="1"/>
  <c r="H82" i="6"/>
  <c r="F82" i="6" s="1"/>
  <c r="I16" i="6"/>
  <c r="H81" i="6"/>
  <c r="H74" i="6"/>
  <c r="F74" i="6" s="1"/>
  <c r="H73" i="6"/>
  <c r="F73" i="6" s="1"/>
  <c r="H70" i="6"/>
  <c r="F70" i="6" s="1"/>
  <c r="H69" i="6"/>
  <c r="F69" i="6" s="1"/>
  <c r="H71" i="6"/>
  <c r="H64" i="6"/>
  <c r="F64" i="6" s="1"/>
  <c r="H63" i="6"/>
  <c r="F81" i="6" l="1"/>
  <c r="I81" i="6" s="1"/>
  <c r="F84" i="6"/>
  <c r="I84" i="6" s="1"/>
  <c r="I83" i="6"/>
  <c r="I82" i="6"/>
  <c r="I74" i="6"/>
  <c r="I73" i="6"/>
  <c r="I69" i="6"/>
  <c r="I70" i="6"/>
  <c r="F71" i="6"/>
  <c r="I71" i="6" s="1"/>
  <c r="F63" i="6"/>
  <c r="I63" i="6" s="1"/>
  <c r="I64" i="6"/>
  <c r="H78" i="6"/>
  <c r="F78" i="6" s="1"/>
  <c r="I78" i="6" l="1"/>
</calcChain>
</file>

<file path=xl/sharedStrings.xml><?xml version="1.0" encoding="utf-8"?>
<sst xmlns="http://schemas.openxmlformats.org/spreadsheetml/2006/main" count="392" uniqueCount="264">
  <si>
    <t>ID</t>
  </si>
  <si>
    <t>Linnamajandusamet</t>
  </si>
  <si>
    <t>ALPA</t>
  </si>
  <si>
    <t>Linna Arenduse ja Ökonoomika Amet</t>
  </si>
  <si>
    <t>LMA</t>
  </si>
  <si>
    <t>LAÖA</t>
  </si>
  <si>
    <t>SA Narva Sadam</t>
  </si>
  <si>
    <t>KO</t>
  </si>
  <si>
    <t>Arhitektuuri- ja Linnaplaneerimise Amet</t>
  </si>
  <si>
    <t>SA Narva Linnaelamu</t>
  </si>
  <si>
    <t>SA Narva Linna Arendus</t>
  </si>
  <si>
    <t>AS Narva Vesi</t>
  </si>
  <si>
    <t>Linnakantselei</t>
  </si>
  <si>
    <t>Narva Gate OÜ</t>
  </si>
  <si>
    <t>Kultuuriosakond</t>
  </si>
  <si>
    <t>SAA</t>
  </si>
  <si>
    <t>Sotsiaalabiamet</t>
  </si>
  <si>
    <t>LK</t>
  </si>
  <si>
    <t>SA Narva Haigla</t>
  </si>
  <si>
    <t>Narva Noortekeskus</t>
  </si>
  <si>
    <t>SA Ida-Viru Investeeringute Agentuur</t>
  </si>
  <si>
    <t>LAÖA, Enefit Power AS</t>
  </si>
  <si>
    <t>SA Kreenholmi Kultuurikvartal</t>
  </si>
  <si>
    <t>Ees-märk</t>
  </si>
  <si>
    <t>LAÖA, ALPA</t>
  </si>
  <si>
    <t>ALPA, LMA, RA</t>
  </si>
  <si>
    <t>HTM</t>
  </si>
  <si>
    <t>KredEx</t>
  </si>
  <si>
    <t>SA Eesti Terviserajad, AS Narva Vesi</t>
  </si>
  <si>
    <t>SA Narva Muuseum</t>
  </si>
  <si>
    <t>Действие</t>
  </si>
  <si>
    <t>Начало</t>
  </si>
  <si>
    <t>Конец</t>
  </si>
  <si>
    <t>Расходы всего, EUR</t>
  </si>
  <si>
    <t>поддержка всего,
EUR</t>
  </si>
  <si>
    <t>самофин. всего, EUR</t>
  </si>
  <si>
    <t>самофин. %</t>
  </si>
  <si>
    <t>самофин. 
в 2023</t>
  </si>
  <si>
    <t>самофин. 
в 2024</t>
  </si>
  <si>
    <t>самофин. 
в 2025</t>
  </si>
  <si>
    <t>самофин. 
в 2026</t>
  </si>
  <si>
    <t>Ответственный</t>
  </si>
  <si>
    <t>Партнеры</t>
  </si>
  <si>
    <r>
      <rPr>
        <b/>
        <sz val="7"/>
        <rFont val="Verdana"/>
        <family val="2"/>
        <charset val="186"/>
      </rPr>
      <t xml:space="preserve">Пояснение </t>
    </r>
    <r>
      <rPr>
        <i/>
        <sz val="7"/>
        <rFont val="Verdana"/>
        <family val="2"/>
        <charset val="186"/>
      </rPr>
      <t xml:space="preserve"> *рабочая графа</t>
    </r>
  </si>
  <si>
    <t>1. Стратегическая цель: Нарва – город, который поддерживает зеленый образ жизни</t>
  </si>
  <si>
    <t>1.1 Город привлекателен для инвесторов в секторах энергетики и промышленности.</t>
  </si>
  <si>
    <r>
      <t xml:space="preserve">1.3 </t>
    </r>
    <r>
      <rPr>
        <u/>
        <sz val="9"/>
        <color rgb="FF000000"/>
        <rFont val="Verdana"/>
        <family val="2"/>
        <charset val="186"/>
      </rPr>
      <t>Жилой фонд города и общественные здания энергоэффективны.</t>
    </r>
  </si>
  <si>
    <r>
      <t xml:space="preserve">1.4 </t>
    </r>
    <r>
      <rPr>
        <u/>
        <sz val="9"/>
        <color rgb="FF000000"/>
        <rFont val="Verdana"/>
        <family val="2"/>
        <charset val="186"/>
      </rPr>
      <t>Инфраструктура города экологически нейтральна.</t>
    </r>
  </si>
  <si>
    <t>1.2  Город привлекателен для развития предпринимательства.</t>
  </si>
  <si>
    <r>
      <t xml:space="preserve">1.6 </t>
    </r>
    <r>
      <rPr>
        <u/>
        <sz val="9"/>
        <color rgb="FF000000"/>
        <rFont val="Verdana"/>
        <family val="2"/>
        <charset val="186"/>
      </rPr>
      <t>Квартирные и садовые товарищества города – активные участники зеленого поворота.</t>
    </r>
  </si>
  <si>
    <r>
      <t xml:space="preserve">1.7 </t>
    </r>
    <r>
      <rPr>
        <u/>
        <sz val="9"/>
        <color rgb="FF000000"/>
        <rFont val="Verdana"/>
        <family val="2"/>
        <charset val="186"/>
      </rPr>
      <t>Жители города активно участвуют в создании климатически и экологически нейтрального города.</t>
    </r>
  </si>
  <si>
    <r>
      <t xml:space="preserve">1.8 </t>
    </r>
    <r>
      <rPr>
        <u/>
        <sz val="9"/>
        <color rgb="FF000000"/>
        <rFont val="Verdana"/>
        <family val="2"/>
        <charset val="186"/>
      </rPr>
      <t>Общественное пространство повсюду в Нарве равно качественно, безопасно и побуждает к движению.</t>
    </r>
  </si>
  <si>
    <t>2. Стратегическая цель: Нарва – город, заботящийся о жителях</t>
  </si>
  <si>
    <r>
      <t xml:space="preserve">2.1 </t>
    </r>
    <r>
      <rPr>
        <u/>
        <sz val="9"/>
        <color rgb="FF000000"/>
        <rFont val="Verdana"/>
        <family val="2"/>
        <charset val="186"/>
      </rPr>
      <t>В Нарве доступно качественное дошкольное и общее образование.</t>
    </r>
  </si>
  <si>
    <r>
      <t xml:space="preserve">2.2 </t>
    </r>
    <r>
      <rPr>
        <u/>
        <sz val="9"/>
        <color rgb="FF000000"/>
        <rFont val="Verdana"/>
        <family val="2"/>
        <charset val="186"/>
      </rPr>
      <t>Образование и занятия по интересам должны учитывать интересы пользователей, в особенности молодежи, и исходить из их потребностей.</t>
    </r>
  </si>
  <si>
    <r>
      <t xml:space="preserve">2.4 </t>
    </r>
    <r>
      <rPr>
        <u/>
        <sz val="9"/>
        <color rgb="FF000000"/>
        <rFont val="Verdana"/>
        <family val="2"/>
        <charset val="186"/>
      </rPr>
      <t>Услуги поддержки, особенно для детей и семей, доступны и качественны.</t>
    </r>
  </si>
  <si>
    <r>
      <t xml:space="preserve">2.5 </t>
    </r>
    <r>
      <rPr>
        <u/>
        <sz val="9"/>
        <color rgb="FF000000"/>
        <rFont val="Verdana"/>
        <family val="2"/>
        <charset val="186"/>
      </rPr>
      <t>Всем нуждающимся гарантируется высококачественная медицинская помощь, которая способствует здоровому образу жизни и поддерживает достойное старение.</t>
    </r>
  </si>
  <si>
    <r>
      <t xml:space="preserve">2.3 </t>
    </r>
    <r>
      <rPr>
        <u/>
        <sz val="9"/>
        <color rgb="FF000000"/>
        <rFont val="Verdana"/>
        <family val="2"/>
        <charset val="186"/>
      </rPr>
      <t>Молодежная работа предоставляет молодым людям разнообразные возможности для развития, обеспечивая необходимую поддержку в сотрудничестве с социальной сферой.</t>
    </r>
  </si>
  <si>
    <r>
      <t xml:space="preserve">2.6 </t>
    </r>
    <r>
      <rPr>
        <u/>
        <sz val="9"/>
        <color rgb="FF000000"/>
        <rFont val="Verdana"/>
        <family val="2"/>
        <charset val="186"/>
      </rPr>
      <t>Социальные услуги города актуальны, своевременны и соответствуют профилю нуждающихся.</t>
    </r>
  </si>
  <si>
    <t>3. Стратегическая цель: Нарва – город хороших событий</t>
  </si>
  <si>
    <r>
      <t xml:space="preserve">3.1 </t>
    </r>
    <r>
      <rPr>
        <u/>
        <sz val="9"/>
        <color rgb="FF000000"/>
        <rFont val="Verdana"/>
        <family val="2"/>
        <charset val="186"/>
      </rPr>
      <t>Приведены в порядок культурная, спортивная инфраструктура и знаковые объекты.</t>
    </r>
  </si>
  <si>
    <r>
      <t xml:space="preserve">3.2 </t>
    </r>
    <r>
      <rPr>
        <u/>
        <sz val="9"/>
        <color rgb="FF000000"/>
        <rFont val="Verdana"/>
        <family val="2"/>
        <charset val="186"/>
      </rPr>
      <t>Культурная программа круглый год разнообразная и насыщенная.</t>
    </r>
  </si>
  <si>
    <r>
      <rPr>
        <sz val="9"/>
        <color rgb="FF000000"/>
        <rFont val="Verdana"/>
        <family val="2"/>
        <charset val="186"/>
      </rPr>
      <t xml:space="preserve">3.3 </t>
    </r>
    <r>
      <rPr>
        <u/>
        <sz val="9"/>
        <color rgb="FF000000"/>
        <rFont val="Verdana"/>
        <family val="2"/>
        <charset val="186"/>
      </rPr>
      <t>Культура обслуживания высокая.</t>
    </r>
  </si>
  <si>
    <r>
      <t>3.4</t>
    </r>
    <r>
      <rPr>
        <u/>
        <sz val="9"/>
        <color rgb="FF000000"/>
        <rFont val="Verdana"/>
        <family val="2"/>
        <charset val="186"/>
      </rPr>
      <t xml:space="preserve"> Городской маркетинг и коммуникация между сторонами своевременные и оптимальные.</t>
    </r>
  </si>
  <si>
    <t>4. Стратегическая цель: Нарва – активный, открытый и инклюзивный город</t>
  </si>
  <si>
    <r>
      <t>4.1</t>
    </r>
    <r>
      <rPr>
        <u/>
        <sz val="9"/>
        <color rgb="FF000000"/>
        <rFont val="Verdana"/>
        <family val="2"/>
        <charset val="186"/>
      </rPr>
      <t xml:space="preserve"> В городе создана и широко принята новая концепция руководства местным самоуправлением.</t>
    </r>
  </si>
  <si>
    <r>
      <t xml:space="preserve">4.2 </t>
    </r>
    <r>
      <rPr>
        <u/>
        <sz val="9"/>
        <color rgb="FF000000"/>
        <rFont val="Verdana"/>
        <family val="2"/>
        <charset val="186"/>
      </rPr>
      <t>Город использует лучшие доступные э-решения.</t>
    </r>
  </si>
  <si>
    <r>
      <t xml:space="preserve">4.3 </t>
    </r>
    <r>
      <rPr>
        <u/>
        <sz val="9"/>
        <color rgb="FF000000"/>
        <rFont val="Verdana"/>
        <family val="2"/>
        <charset val="186"/>
      </rPr>
      <t>Квалификация персонала, занимающегося городским управлением, на высшем уровне.</t>
    </r>
  </si>
  <si>
    <r>
      <t xml:space="preserve">4.4 </t>
    </r>
    <r>
      <rPr>
        <u/>
        <sz val="9"/>
        <color rgb="FF000000"/>
        <rFont val="Verdana"/>
        <family val="2"/>
        <charset val="186"/>
      </rPr>
      <t>Различные сообщества города активно вовлечены в управление городом.</t>
    </r>
  </si>
  <si>
    <t>Составление детальных планировок в зоне Нарвского промпарка для развития инвестиционной деятельности</t>
  </si>
  <si>
    <t xml:space="preserve">Создание прямой линии электросоединения между Балтийской Электростанцией и промпарками IVIA Kadastiku и Kulgu </t>
  </si>
  <si>
    <t>Создание Нарвского Инкубатора промышленности, центра дигитализирования, роботизирования и автоматизации промышленности в Нарвском промпарке</t>
  </si>
  <si>
    <t xml:space="preserve">Проведение мероприятий, способствующих развитию предпринимательства </t>
  </si>
  <si>
    <t xml:space="preserve">Реновация муниципальных жилых помещений (в т.ч. повышение энергоэффективности)
</t>
  </si>
  <si>
    <t>Повышение энергоэффективности спортивного здания Нарвской Кесклиннаской гимназии</t>
  </si>
  <si>
    <t xml:space="preserve">Повышение энергосбережения Социального дома Нарвского центра социальной работы </t>
  </si>
  <si>
    <t xml:space="preserve">Строительство нового здания Нарвской городской управы </t>
  </si>
  <si>
    <t xml:space="preserve">Развитие общей системы водоснабжения и канализации 
(в т.ч. расширение сети ливневой канализации, проектирование, строительство и реконструкция систем) </t>
  </si>
  <si>
    <t xml:space="preserve">Строительство ливневых и дренажных канав в районе  Kudruküla (городская часть) </t>
  </si>
  <si>
    <t xml:space="preserve">Строительство новых тротуаров и реконструкция имеющихся тротуаров </t>
  </si>
  <si>
    <t xml:space="preserve">Модернизация инфраструктуры нарвского общественного транспорта, в т.ч. реновация автобусных павильонов </t>
  </si>
  <si>
    <t xml:space="preserve">Реновация виадуков Rahu и Kreenholmi </t>
  </si>
  <si>
    <t xml:space="preserve">Реконструкция транзитных дорог в Нарве в рамках проекта TEN-T </t>
  </si>
  <si>
    <t xml:space="preserve">
Проектирование и строительство принадлежащих городу внутриквартальных дорог и парковок</t>
  </si>
  <si>
    <t>Софинансирование ремонтных работ по реконструкции внутриквартальных дорог квартирных товариществ</t>
  </si>
  <si>
    <t>Проведение архитектурного идейного конкурса проспекта Kangelaste и улицы Kreenholmi</t>
  </si>
  <si>
    <t>Реновация дорожных переходов</t>
  </si>
  <si>
    <t xml:space="preserve">Реконструкция уличного освещения и реновация инфраструктуры </t>
  </si>
  <si>
    <t xml:space="preserve">Создание инфоцентра для товариществ </t>
  </si>
  <si>
    <t>Софинансирование программы поддержки садоводческих товариществ</t>
  </si>
  <si>
    <t>Софинансирование ремонтных работ жилого фонда в рамках программы "Kodulinn kauniks"</t>
  </si>
  <si>
    <t>Поддержка сортировки биоотходов</t>
  </si>
  <si>
    <t>Составление общей планировки города</t>
  </si>
  <si>
    <t>Снос зданий согласно общей планировке</t>
  </si>
  <si>
    <t>Создание малых форм в городском пространстве</t>
  </si>
  <si>
    <t>Развитие инфраструктуры для выгула собак (в т.ч. создание площадок для выгула, установка мусорных контейнеров)</t>
  </si>
  <si>
    <t>Строительство спортивных и игровых площадок</t>
  </si>
  <si>
    <t xml:space="preserve">Развитие спортивно-оздоровительного центра Äkkeküla </t>
  </si>
  <si>
    <t>Создание Петровской площади как главной площади города</t>
  </si>
  <si>
    <t>Улучшение учебной среды (в т.ч. дворовых территорий) детских садов</t>
  </si>
  <si>
    <t>Строительство новых детских садов</t>
  </si>
  <si>
    <t>Организация деятельности муниципальной гимназии</t>
  </si>
  <si>
    <t>Реконструкция спорткомплекса и бассейна Нарвского языкового лицея</t>
  </si>
  <si>
    <t>Строительство и оснащение здания основной школы на базе Нарвской Эстонской гимназии</t>
  </si>
  <si>
    <t xml:space="preserve">Строительство и оснащение здания основной школы на базе Нарвской Кесклинаской гимназии </t>
  </si>
  <si>
    <t xml:space="preserve">Реновация стадионов Нарвской Пяхклимяэской гимназии и Нарвского языкового лицея  </t>
  </si>
  <si>
    <t>Составление и реализация программы действий нестационарного обучения</t>
  </si>
  <si>
    <t>Поддержка спортивных клубов</t>
  </si>
  <si>
    <t>Поддержка кружков по интересам в сфере точных наук и природы</t>
  </si>
  <si>
    <t>Реновация и реконструкция муниципальных школ по интересам</t>
  </si>
  <si>
    <t xml:space="preserve">Проектирование и реконструкция здания бассейна (Võidu 4)  </t>
  </si>
  <si>
    <t>Поддержка молодежных проектов и молодежных объединений</t>
  </si>
  <si>
    <t>Повышение предприимчивости молодежи</t>
  </si>
  <si>
    <t>Развитие мобильной молодежной работы</t>
  </si>
  <si>
    <t xml:space="preserve">Создание ученических и инновационных трудовых отрядов, в т.ч. вовлечение учащихся с особыми потребностями </t>
  </si>
  <si>
    <t>Развитие услуг поддержки для детей</t>
  </si>
  <si>
    <t>Проведение поддерживающих воспитание программ для семей с детьми и развитие консультационных услуг</t>
  </si>
  <si>
    <t xml:space="preserve">Организация мероприятий в социальной сфере и защиты здоровья </t>
  </si>
  <si>
    <t xml:space="preserve">Реновация зданий Нарвской больницы, проектирование и строительство нового здания </t>
  </si>
  <si>
    <t>Оказание услуг сестринской помощи и услуг по уходу</t>
  </si>
  <si>
    <t>Проектирование и строительство нового дома попечения</t>
  </si>
  <si>
    <t>Развитие социальных услуг и создание мест предоставления услуг</t>
  </si>
  <si>
    <t>Улучшение качества жизни клиентов социальных услуг и обеспечение равных возможностей</t>
  </si>
  <si>
    <t xml:space="preserve">Развитие услуг лицам с психическими нарушениями </t>
  </si>
  <si>
    <t>Приспособление жилой площади для людей с особыми потребностями</t>
  </si>
  <si>
    <t>Проведение архитектурного конкурса дневного центра</t>
  </si>
  <si>
    <t>Создание археологического парка (проектирование и строительство)</t>
  </si>
  <si>
    <t>Проектирование и строительство Нарвской Стокгольмской площади, 1. этап</t>
  </si>
  <si>
    <t>Строительство Нарвской Стокгольмской площади, 2. этап</t>
  </si>
  <si>
    <t>Реконструкция здания и площади Нарвской ратуши</t>
  </si>
  <si>
    <t>Детальная планировка исторического квартала улицы Rüütli</t>
  </si>
  <si>
    <t xml:space="preserve">Предварительные исследования и проектирование здания важни </t>
  </si>
  <si>
    <t>Восстановление домика Петра I (Я. Ниимана)</t>
  </si>
  <si>
    <t>Предварительные археологические исследования Королевского вала</t>
  </si>
  <si>
    <t>Развитие портов</t>
  </si>
  <si>
    <t>Продолжение строительства променада</t>
  </si>
  <si>
    <t>Реставрация бастиона Honor</t>
  </si>
  <si>
    <t xml:space="preserve">Реставрация бастиона Gloria </t>
  </si>
  <si>
    <t xml:space="preserve">Восстановление освещения бастиона Triumph </t>
  </si>
  <si>
    <t xml:space="preserve">Осуществление строительных работ лестницы Гана </t>
  </si>
  <si>
    <t>Осуществление ремонтных работ пляжного здания Joaorg</t>
  </si>
  <si>
    <t xml:space="preserve">Разработка концепции и создание в Нарве Кренгольмского культурного квартала "Manufaktuur" </t>
  </si>
  <si>
    <t>Реконструкция Кренгольмского моста (в исторической зоне Кренгольма)</t>
  </si>
  <si>
    <t>Проектирование и строительство нарвского городского футбольного пневмохолла</t>
  </si>
  <si>
    <t>Развитие зоны нарвской "Венеции"</t>
  </si>
  <si>
    <t>Реконструкция нарвского Кренгольмского стадиона</t>
  </si>
  <si>
    <t>Поддержка и организация традиционных культурных и спортивных мероприятий</t>
  </si>
  <si>
    <t xml:space="preserve">Поддержка культурных организаций
</t>
  </si>
  <si>
    <t>Составление и реализация программы развития культурного туризма (TExTour)</t>
  </si>
  <si>
    <t>Участие в сети сотрудничества (в т.ч. туристический кластер и международные проекты)</t>
  </si>
  <si>
    <t xml:space="preserve">Составление и реализация маркетингового плана г.Нарвы </t>
  </si>
  <si>
    <t>Реализация действий культурной стратегии г.Нарвы с целью участия в конкурсе на титул культурной столицы Европы</t>
  </si>
  <si>
    <t>Упорядочивание структуры городской управы</t>
  </si>
  <si>
    <t xml:space="preserve">Приобретение и развитие административных и информационных систем </t>
  </si>
  <si>
    <t>Поддержка гражданской инициативы</t>
  </si>
  <si>
    <t>Создание системы вовлечения горожан</t>
  </si>
  <si>
    <t xml:space="preserve">действия SA IVIA (детальная планировка 3 этапа Нарвского промпарка, детальная планировка Narva metskond 103 для создания суперзавода Aquaphor International) </t>
  </si>
  <si>
    <t>проект SA IVIA</t>
  </si>
  <si>
    <t>в т.ч. Неделя предпринимательства, Вкусы Нарвы, конкурс "Нарвский предприниматель"</t>
  </si>
  <si>
    <t>2023: 70 000 евро составление проекта реконструкции Kreenholmi pr 40, 350 000 евро ремонт фасада Kreenholmi pr 32.
2024: 200 000 евро реконструкция отопительной системы A.Puškini tn 26, 300 000 евро ремонт фасада  Kreenholmi pr 40.
2025-2026: 3 000 000 евро комплексная реновация Kreenholmi pr 40.</t>
  </si>
  <si>
    <t>Проектная деятельность</t>
  </si>
  <si>
    <t>Проект "Повышение энергосбережения Социального дома Нарвского центра социальной работы , II этап"
Период приемлемости расходов проекта 01.08.2021 - 31.07.2023, финансирование из средств меры "Energiatõhususe ja taastuvenergia kasutuse edendamine avalku sektori hoonetes" (Riigi Tugiteenuste Keskus).</t>
  </si>
  <si>
    <t xml:space="preserve">Расходы проекта ориентировочны, за основу взята таблица планирования Справедливого перехода Ида-Вирумаа 21.10.20. Предполагаемый бюджет 2020 был увеличен в 1,5 раза. </t>
  </si>
  <si>
    <t>Развитие системы ливневой канализации, в т.ч. составление гидравлической модели, проектирование и строительство отдельной системы ливневой канализации для района Старого города. По состоянию на апрель 2022 информация об источниках внешнего финансирования отсутствует. 
строительство систем в AÜ "Pribrežnõi". 
Реализация программы развития общей сети водоснабжения и канализации г.Нарвы.</t>
  </si>
  <si>
    <t>Строительство парковок Daumani tn 13a, внутриквартальной дороги Tallinna mnt 35a-3.Roheline; расширение въездной дороги к Языковому лицею, Kangelaste T1, строительство парковки около Ратуши; реновация дорог A.Puškini L7, J15, J13, Daumani 14, 4a; продолжение проездной дороги Raudtee tn до проспекта Kreenholmi; проектирование отрезка дороги Joala-Tehase.
Строительство и проектирование многоуровневых платных парковок.
Другие дороги согласно результатам исследования состояния дорог.</t>
  </si>
  <si>
    <t>Согласно результатам исследования состояния дорог, в т.ч. светофоры, уникальные элементы организации движения, дополнительное освещение, реновация для людей с ограниченными возможностями.</t>
  </si>
  <si>
    <t>согласно действующему порядку</t>
  </si>
  <si>
    <t>в т.ч. развитие парка EV 100; развитие парка Võidu и создание зоны отдыха у пруда; 2. часть реконструкции парка у Ругодива (A.Puškini tn 8); реконструкция парка Gerassimovi (Joala tn 8c); реконструкция парка Mõisa, приведение в порядок исторических кладбищ.</t>
  </si>
  <si>
    <t>Юридические услуги, консультирование для поддержки квартирных товариществ, развитие мер, обеспечивающих энергосберегательность жилых помещений квартирных товариществ.</t>
  </si>
  <si>
    <t>Покупка контейнеров, домашних компостеров; издание печатных материалов и инфобуклетов (например плакаты о сортировке отходов или инструкция на тему обращения с биоотходами); организация инфомероприятий (например для квартирных товариществ и других целевых групп); приобретение в домохозяйства корзин для биоотходов.
Разработка общего оформления домиков для мусора.</t>
  </si>
  <si>
    <t>проектирование и снос</t>
  </si>
  <si>
    <t>в т.ч. скульптуры, световые элементы и другие малые формы по оформлению</t>
  </si>
  <si>
    <t xml:space="preserve">в т.ч. создание площадки для выгула собак Rahu tn 12 
</t>
  </si>
  <si>
    <t>В том числе проектирование. Спортивно-игровая площадка в Joaorg, поддержка квартирных товариществ для строительства спортивных и детских игровых площадок (согласно порядкам), проектирование и строительство экстрим-парка (II этап).</t>
  </si>
  <si>
    <t xml:space="preserve">В том числе проектирование бытового здания (2022-2023 - самофинансирование 75 000 евро) - в бюджете SA Narva Linna Arendus по состоянию на 24.03.2022 не предусмотрены финансовые средства, ходатайствуется из доп.бюджета.
Строительство бытового здания.
Развитие системы общего водоснабжения и канализации в районе Äkkeküla (2023-2024- 500 000 евро).
Развитие комплекса биатлона Äkkeküla (стрелковый тир, 3. этап) (2023.г поддержка – 142 954 евро, софинансирование города 47 652 евро). </t>
  </si>
  <si>
    <t>в т.ч. архитектурный конкурс 45000 евро (Hea avalik ruum- в сотрудничестве с EAL), проектирование и строительство.
По состоянию на апрель 2022 информация об источниках внешнего финансирования отсутствует. Расходы проекта ориентировочны, за основу взята таблица планирования Справедливого перехода Ида-Вирумаа 21.10.20. Предполагаемый бюджет 2020 был увеличен в 1,5 раза. 
2027-2028 самофинансирование - 1 000 000 евро.</t>
  </si>
  <si>
    <t xml:space="preserve">В том числе проектирование. 2022-2023 строительство эстонского детского сада Hariduse tn 10 (бывш. Kraavi 1) и близлежащей территории;
новый энергосберегющий детский сад (12+5 групп, 364 мест) вместе с оборудованием и мебелью (в т.ч. бассейн 150m2), облагораживание территории, а также новый энергосберегающий детский сад на 12 групп. </t>
  </si>
  <si>
    <t>В связи с началом деятельности государственной гимназии в 2023 году при закрытии гимназических частей.</t>
  </si>
  <si>
    <t>в сотрудничестве с Министерством образования и науки</t>
  </si>
  <si>
    <t xml:space="preserve">Развитие Паю Школы в качестве центра компетенций  HEV, чтобы для детей, нуждающихся в поддержке, были созданы подходящие для обучения условия в новом/отреновированном учебном здании и доме ученика, а также в городе разработана целостная и комплексная система поддержки. Строительство здания стоит предположительно 10 000 000 евро, к которым добавится оценочная стоимость дома ученика и стадиона 4 000 000 eвро. </t>
  </si>
  <si>
    <t>Организация и проведение мероприятий, направленных на развитие любительского спорта и популяризацию движения и здорового образа жизни. Развитие спорта, направленного на достижения.</t>
  </si>
  <si>
    <t>Кружки по химии, физике, математике, биологии, IT-кружки (при возможности также из средств государственной поддержки образования и деятельности по интересам).</t>
  </si>
  <si>
    <t>В том числе проектирование. Реконструкция системы вентиляции и фасада комплекса настольного тенниса (Puškini tn 25b); 
реновация здания Jõe tn 3, реновация других школ по интересам.</t>
  </si>
  <si>
    <t xml:space="preserve">Целью является предложить молодежи, ученическим представительствам и различным организациям, чья деятельность направлена на молодежь, возможности финансовой поддержки для проведения молодежной деятельности. </t>
  </si>
  <si>
    <t xml:space="preserve">Подключение к программе „Ettevõtlik kool“.
Вовлекающий бюджет в школах.  
Фонд поддержки начинающих молодых предпринимателей. 
Развитие сети сотрудничества и обучение. 
Интеграция формального и неформального образования: программы активного обучения (школы, детские сады, школы по интересам и др). </t>
  </si>
  <si>
    <t xml:space="preserve">Фонд зарплаты, оснащение, обучение (дизайн услуги, первая помощь, первая помощь душевному здоровью, мотивирующее интервьюирование), услуги психолога. </t>
  </si>
  <si>
    <t>Трудовое воспитание воспитывает в молодежи любовь к работе, обучает молодых трудовому законодательству и планированию карьеры, дает молодым возможность заработать деньги, предлагает первый опыт работы, улучшает положение молодежи на рынке труда, повышает интерес работодателей к молодежи, воспитывает любовь к родному городу.</t>
  </si>
  <si>
    <t>Средства EL заканчиваются в 2022.г, оказание услуг поддержки для детей (в т.ч. услуга ухода за детьми, услуга опорного лица и т.д.) следует продолжать.</t>
  </si>
  <si>
    <t>Организация инфомероприятий; мероприятия, направленные на укрепление здоровья детей в детских дошкольных учреждениях и школах.
Профилактика сердечных и сердечно-сосудистых заболеваний.
Профилактика алкоголизма, наркомании и ВИЧ/СПИДа.
Составление городского профиля здоровья и благополучия.</t>
  </si>
  <si>
    <t xml:space="preserve">Услуга дневной сестринской помощи на базе SA Narva Haigla. </t>
  </si>
  <si>
    <t xml:space="preserve">Проектирование и строительство нового дома попечения, приобретение медицинской техники, мебели и др. Бюджет оценочной стоимости сделан на основе цен 2021.г, т.е. не учтено увеличение цен в перспективе в течение лет. </t>
  </si>
  <si>
    <t>Проект "Улучшение доступности и качества услуг на дому в г.Нарве".</t>
  </si>
  <si>
    <t xml:space="preserve">Развитие в Нарве интегрированных соответствующих нуждам услуг для людей с нарушениями психики. </t>
  </si>
  <si>
    <t>Поддержанный проект. Согласно решению Нарвского городского собрания от 23.12.2021 nr 95.</t>
  </si>
  <si>
    <t>2022. a -  составление детальной планировки исторического квартала улицы Rüütli и KSH.</t>
  </si>
  <si>
    <t>Проект "Продолжение променада Нарвы IV этап".
Программа приграничного сотрудничества приостановлена. 
По состоянию на апрель 2022 информация об источниках внешнего финансирования отсутствует.</t>
  </si>
  <si>
    <t>2027-2028 самофинансирование - 1 000 000 евро.
Расходы проекта ориентировочны, за основу взята таблица планирования Справедливого перехода Ида-Вирумаа 21.10.20. Предполагаемый бюджет 2020 был увеличен в 1,5 раза. 
По состоянию на апрель 2022 информация об источниках внешнего финансирования отсутствует.</t>
  </si>
  <si>
    <t>2027-2030 самофинансирование - 1 000 000 евро.
Расходы проекта ориентировочны, за основу взята таблица планирования Справедливого перехода Ида-Вирумаа 21.10.20. Предполагаемый бюджет 2020 был увеличен в 1,5 раза. 
По состоянию на апрель 2022 информация об источниках внешнего финансирования отсутствует.</t>
  </si>
  <si>
    <t>в т.ч. проектирование</t>
  </si>
  <si>
    <t>Исправление техносистем, осуществление ремонтных работ конструкций (предложение рабочей группы: ALPA, LMA, LAÖA)</t>
  </si>
  <si>
    <t xml:space="preserve">Инвестиция со стороны государства 15 000 000 евро, инвестиция Narva Gate OÜ также 15 000 000 евро.
</t>
  </si>
  <si>
    <t>Очистка каналов, развитие водных и канализационных систем. 
2027-2028 самофинансирование - 300 000 евро.
Расходы проекта ориентировочны, за основу взята таблица планирования Справедливого перехода Ида-Вирумаа 21.10.20. Предполагаемый бюджет 2020 был увеличен в 1,5 раза. 
По состоянию на апрель 2022 информация об источниках внешнего финансирования отсутствует.</t>
  </si>
  <si>
    <t>Дни города Нарвы, программа "Нарва - осенняя столица Эстонии",  Narva Energiajooks, фестиваль "Station Narva", международный шахматный турнир Пауля Кереса „Шахматные звезды Балтийского моря”, международный Шопеновский конкурс, программа "Новый год начинается в Нарве".</t>
  </si>
  <si>
    <t>Город должен продолжать как минимум в течение 5 лет начиная с окончания периода приемлемости расходов  (31.08.2023) приспосабливать жилые помещения для людей с недостатками здоровья с учетом их индивидуальных потребностей и ограничениями по деятельности, обусловленными недугом.</t>
  </si>
  <si>
    <t xml:space="preserve">в т.ч. поддержка культурных объединений, национально-культурных обществ, Театра Ильмарине </t>
  </si>
  <si>
    <t xml:space="preserve">в т.ч. применение нового бренда Нарвы, создание и развитие туристической услуги ретро-автобуса </t>
  </si>
  <si>
    <t>Усиление сотрудничества с предыдущими и будущими культурными столицами Европы и кандидатами, расширение сети сотрудничества с городами-партнерами; в сотрудничестве с культурными учреждениями и организаторами культурных событий обеспечение связи культурной деятельности и знаковых мероприятий с представлением города (в Эстонии и на международном уровне); реализация коммуникации и маркетинга по всей Европе и др. деятельность согласно культурной стратегии. Предполагаемый бюджет согласно Культурной стратегии Нарвы 2030.</t>
  </si>
  <si>
    <t>в т.ч. инфосистема геоизмерений (GMIS), геоинфосистема (GIS), система администрирования городского имущества, инфосистема для реализации персональной политики и администрирования работы с персоналом, инфосистема финансового управления и администрирования, новая система администрирования документов 
(с целью улучшения работы городской управы).</t>
  </si>
  <si>
    <t xml:space="preserve">2022.г переходящие расходы в сумме 83 933 евро- проектирование и строительство открытого лодочного слипа по адресу Jõe tn 17 и для создания парка на грунт Rakvere tn 71a (в т.ч. проектирование) в сумме 300 000 евро. </t>
  </si>
  <si>
    <t xml:space="preserve">Строительство нового энергосберегающего умного здания, в т.ч. архитектурный конкурс 2023 и проектирование. Действие хорошо поддерживает оптимизацию расходов. Концепция, программа помещений, детальная планировка и TTA осуществлены.
Расходы проекта ориентировочны, за основу взята таблица планирования Справедливого перехода Ида-Вирумаа 21.10.20. Предполагаемый бюджет 2020 был увеличен в 1,5 раза. </t>
  </si>
  <si>
    <t xml:space="preserve">Строительство моста между Старым городом и крепостью </t>
  </si>
  <si>
    <t>Реализация проекта "Новая жизнь Старой Нарвы"</t>
  </si>
  <si>
    <t xml:space="preserve">Решение Нарвского городского собрания от 23.12.2021 nr 97. В рамках проекта планируется создать в реконструированной Ратуше нарвский туристический продукт виртуальной Старой Нарвы, т.е. довоенной. При помощи решения виртуальной реальности будут предложены впечатления нахождения в Нарве шведского времени. </t>
  </si>
  <si>
    <t xml:space="preserve">в т.ч. реновация автобусных остановок и создание новых автобусных остановок </t>
  </si>
  <si>
    <t>2023.-2026. a -Kangelaste pr, Võidu tn, Tallinna mnt, Tiimani tn, Kangelaste J4, проектирование и реконструкция тротуаров в Старом городе. Проектирование пешеходно-велосипедной дорожки на отрезке Kerese tn до Kadastiku tn, за исключением виадука Rahu.
Другие тротуары согласно результатам исследования состояния дорог.</t>
  </si>
  <si>
    <t>Rahu tn (Tallinna mnt - Kangelaste pr); Vahtra tn-670 660 евро; Tiimani tn-1 337 900 евро; Äkkeküla tee L1, Äkkeküla tee , Äkkeküla tee 8, Äkkeküla tee12 и парковка, также другие дороги согласно результатам исследования состояния дорог.
Облагораживание Tallinna mnt -проектирование и строительство.
Реконструкция улиц Kraavi-Karja-Vaeselapse-Vestervalli  и проектирование и строительство двух парковок.
Реконструкция перекрестка Tallina mnt-Kangelaste.
Проектирование и строительство обозначения въездных дорог (со стороны Таллинна, Нарва-Йыэсуу и Ивангорода).</t>
  </si>
  <si>
    <t>в т.ч. разработка и строительство современных световых решений для повышения аттрактивности Старого города. 
2023-2024 -реконструкция наружного освещения улиц (в т.ч. проектирование): 1.Jõe и Rakvere 64-66; Remmelga tn (2023 - 50 000 евро).</t>
  </si>
  <si>
    <t xml:space="preserve">в т.ч. ремонт, игровые площадки, наружное освещение, подходящие для обучения на улице дворовые территории </t>
  </si>
  <si>
    <t xml:space="preserve">Отказ от использования школьного здания площадью 7000 m2 </t>
  </si>
  <si>
    <t xml:space="preserve">Программа по воспитанию "Imelised aastad", семейная школа Гордона и др.  Платные консультационные услуги для семей: семейное консультирование, услуга семейной терапии, организация общения ребенка и родителя, живущего в разводе, в присутствии третьего лица. </t>
  </si>
  <si>
    <t>Приобретение квартир для оказания услуги замещающего ухода; реновация находящегося в пользовании здания, а также приспособление здания для оказания услуги интервального и дневного ухода.
Внедрение новых ИТ-решений для развития услуги круглосуточного ухода, услуги на дому и услуги опорного лица (GPS-мониторинг, программа учёта услуг).</t>
  </si>
  <si>
    <t>Общая планировка городской части Старого города Нарвы (2012), предусматривает создание в центре Старого города (зона между Ратушной площадью и Темным садом) археологического парка, повествующего об истории Старого города Нарвы и маркирующего довоенные здания. В рамках архитектурного конкурса Стокгольмской площади (2017) было предложено относительно простое решение для данной зоны, которое сделало бы возможным связать центр Старого города и кольцо бастионов, предлагая открытое пространство для горожан и новую достопримечательность для гостей города.</t>
  </si>
  <si>
    <t xml:space="preserve">Целью проекта является восстановление домика Петра I в качестве туристического объекта/городского музея (в т.ч. проектирование - 400 000 евро, строительные работы и экспозиция - 6 600 000 евро). </t>
  </si>
  <si>
    <t>Составление проекта предварительного эскиза речного порта. 
Реновация боксов Narva Sadam (Jõe 3) nr 9-11 - есть строительный проект 2015.</t>
  </si>
  <si>
    <t>Проект "Развитие уникального приграничного ансамбля крепостей Нарвы и Ивангорода, как единого культурного и туристического объекта, 3. этап".  Программа приграничного сотрудничества приостановлена. 
На сегодняшний день бастион Honor существенно развален и опасен. Это может привести к окончательному обрушению бастиона и исчезновению памятника истории. Целью проекта является сохранение архитектурно-исторического памятника и развитие туризма и предпринимательства. 
Действия проекта: восстановление бастиона Honor (в т.ч. внутренней галереи) и на его основе создание инновативного туристического продукта (виртуальной экспозиции и/или экскурсии).</t>
  </si>
  <si>
    <t xml:space="preserve">Развитие исторической зоны текстильной промышленности Кренгольм-Парусинка, в т.ч. строительство смотровой площадки с видом на нарвские водопады </t>
  </si>
  <si>
    <t>поддержка Министерства образования и науки 50%</t>
  </si>
  <si>
    <t>LMA, KO, HTM</t>
  </si>
  <si>
    <t>LAÖA, SAA</t>
  </si>
  <si>
    <t>Проект "Создание сети пешеходно-велосипедных дорожек нарвского городского региона, III этап": 2023.-2030. a (в 2023.г для проектирования необходимо 95 000 евро).
Для проектирования пешеходной и велосипедной дорожки Joala tn - Kulgusadama tee (до порта Kulgu) в 2023.г необходимо 50 000 евро.
Проект "Планирование сети велосипедных дорожек Ида-Вирумаа и проектирование соединительных отрезков MATA2021": 2021.- 2023. a (13 000 евро предусмотрены в городском бюджете 2022).
В сотрудничестве с Eesti Raudtee проект "Строительство нового пешеходно-велосипедного моста/тоннеля" через железную дорогу, 3шт, в продолжение Võidu pr, в продолжение A.Tiimanni tn и в продолжение Kadastiku tn J2 (объединение зеленой сети).</t>
  </si>
  <si>
    <t>LAÖA, ALPA, KO</t>
  </si>
  <si>
    <t xml:space="preserve">ALPA, LMA </t>
  </si>
  <si>
    <t>LMA, ALPA</t>
  </si>
  <si>
    <t>ALPA, LMA</t>
  </si>
  <si>
    <t>Программа приграничного сотрудничества приостановлена. Вместо этого будет новая мера.</t>
  </si>
  <si>
    <t>LAÖA, KO</t>
  </si>
  <si>
    <t xml:space="preserve">Проектирование и реновация городских дорог (в т.ч. с учетом результатов исследования состояния дорог) </t>
  </si>
  <si>
    <t>Строительство спортивного здания Нарвской Эстонской школы (составление детальной планировки, проведение архитектурного идейного конкурса)</t>
  </si>
  <si>
    <t>1.5 Природные ценности города под защитой.</t>
  </si>
  <si>
    <t>140 400 (проектирование) 174 836,86 (присоединение электричества)
21 000 (экспертиза строительного проекта)</t>
  </si>
  <si>
    <t>в т.ч. развитие школы в качестве школы языкового погружения.
Решение городского собрания 26.05.2022 № 30.</t>
  </si>
  <si>
    <t>Поддержка предпринимательства (в т.ч. творческого предпринимательства и начинающих предпринимателей)</t>
  </si>
  <si>
    <t>в т.ч. софинансирование проектов  предпринимателей, поддержка участия предпринимателей в выставках</t>
  </si>
  <si>
    <t>Развитие бизнес-парка Ольгина</t>
  </si>
  <si>
    <t>NJ LV</t>
  </si>
  <si>
    <t>Строительство нового муниципального жилья (в т.ч. проведение архитектурного конкурса)</t>
  </si>
  <si>
    <t>ALPA, LAÖA</t>
  </si>
  <si>
    <t xml:space="preserve">в т.ч. социального жилья. В инвестиционных планах государства - поддержка строительства муниципального жилья. Так как фонд зданий общежитий города амортизировался, следует подумать о строительстве нового фонда зданий. </t>
  </si>
  <si>
    <t>70 000 евро - проектирование</t>
  </si>
  <si>
    <t>Развитие сети пешеходно-велосипедных дорожек, в т.ч.:
- создание сети пешеходно-велосипедных дорожек нарвского городского региона, III этап; 
- планирование сети велосипедных дорожек Ида-Вирумаа и проектирование соединительных отрезков;
- строительство нового пешеходно-велосипедного моста/тоннеля через железную дорогу;
- строительство безопасных велосипедных парковок.</t>
  </si>
  <si>
    <t>ALPA, LMA, NJ LV, Eesti Raudtee</t>
  </si>
  <si>
    <t>Сохранение и улучшение важных природных объектов города и зеленых зон (в т.ч. развитие имеющихся объектов, создание дендрологического парка зоны отдыха Joaorg, создание Шахматного сада, создание парка на Sepa 7a, создание зоны отдыха Pähklimäe, создание парка на ул. Rakvere, приведение в порядок прибрежных зон)</t>
  </si>
  <si>
    <t>Поддержка создания нового рынка Astri/Fama в открытом городском пространстве г. Нарвы</t>
  </si>
  <si>
    <t xml:space="preserve">Linna Arenduse ja Ökonoomika Amet </t>
  </si>
  <si>
    <t>Fama Invest OÜ, ALPA</t>
  </si>
  <si>
    <t>Оказание консультационной поддержки проекта. В т.ч. здание рынка и открытый рынок.
Предполагаемое финансирование проекта из меры поддержки Министерства финансов "Suuremate linnapiirkondade arendamine" максимально до 70% и 30% финансирование инвестора.</t>
  </si>
  <si>
    <t>Развитие Нарвской Паю школы как центра компетенций HEV (для организации обучения детей с особыми потребностями) в новом/ реновированном школьном здании и доме ученика</t>
  </si>
  <si>
    <t xml:space="preserve">Реконструкция или строительство нового здания Нарвской Пяхклимяэской гимназии </t>
  </si>
  <si>
    <t>Комплекс зданий Нарвской больницы (Haigla tn 1, 3, 5, 7, 9) нуждается в инвестировании. В 2023.г планируется потратить 4,0 mln на проектирование и 1,0 mln на реновацию здания Haigla 1 (аварийное состояние одной стены). Большие строительные работы планируется начать с 2024.г - строительство нового здания (15 mln. в год). Планируется использовать 75-80 mln. для строительства нового здания активного лечения, 25-30 mln. для строительства нового центра здоровья и 25-30 mln. для реновации исторического здания (центр обучения).</t>
  </si>
  <si>
    <t>Решение Нарвского городского собрания от 26.05.2022 nr 29.</t>
  </si>
  <si>
    <t xml:space="preserve">Linnamajandusamet </t>
  </si>
  <si>
    <t>Narva Gate OÜ, LAÖA</t>
  </si>
  <si>
    <t>По состоянию на апрель 2022 информация об источниках внешнего финансирования отсутствует. Расходы проекта ориентировочны, за основу взята таблица планирования Справедливого перехода Ида-Вирумаа 21.10.20. Предполагаемый бюджет 2020 был увеличен в 1,5 раза. Владелец моста не определен.</t>
  </si>
  <si>
    <t>Реконструкция Нарвского Кренгольмского стадиона: ледовый холл, парковка, ограждение из железобетонных элементов и силикатного кирпича, гаражи, стрелковый тир, здание бокса, подстанция, футбольное поле с газоном, беговые дорожки стадиона, трибуны, баскетбольная площадка и пешеходные дорожки). 2027: 7995722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</si>
</sst>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28" x14ac:knownFonts="1">
    <font>
      <sz val="11"/>
      <color theme="1"/>
      <name val="Calibri"/>
      <family val="2"/>
      <scheme val="minor"/>
    </font>
    <font>
      <sz val="8"/>
      <name val="Verdana"/>
      <family val="2"/>
      <charset val="186"/>
    </font>
    <font>
      <sz val="8"/>
      <color rgb="FF808080"/>
      <name val="Verdana"/>
      <family val="2"/>
      <charset val="186"/>
    </font>
    <font>
      <sz val="10"/>
      <color rgb="FF000000"/>
      <name val="Verdana"/>
      <family val="2"/>
      <charset val="186"/>
    </font>
    <font>
      <sz val="9"/>
      <color rgb="FF000000"/>
      <name val="Verdana"/>
      <family val="2"/>
      <charset val="186"/>
    </font>
    <font>
      <sz val="8"/>
      <color rgb="FF000000"/>
      <name val="Verdana"/>
      <family val="2"/>
      <charset val="186"/>
    </font>
    <font>
      <sz val="7"/>
      <color rgb="FF808080"/>
      <name val="Verdana"/>
      <family val="2"/>
      <charset val="186"/>
    </font>
    <font>
      <sz val="8"/>
      <color rgb="FFFF0000"/>
      <name val="Verdana"/>
      <family val="2"/>
      <charset val="186"/>
    </font>
    <font>
      <sz val="7"/>
      <color rgb="FFFF0000"/>
      <name val="Verdana"/>
      <family val="2"/>
      <charset val="186"/>
    </font>
    <font>
      <sz val="11"/>
      <color rgb="FFFF0000"/>
      <name val="Calibri"/>
      <family val="2"/>
      <scheme val="minor"/>
    </font>
    <font>
      <u/>
      <sz val="9"/>
      <color rgb="FF000000"/>
      <name val="Verdana"/>
      <family val="2"/>
      <charset val="186"/>
    </font>
    <font>
      <sz val="11"/>
      <color theme="1"/>
      <name val="Calibri"/>
      <family val="2"/>
      <scheme val="minor"/>
    </font>
    <font>
      <sz val="7"/>
      <name val="Verdana"/>
      <family val="2"/>
      <charset val="186"/>
    </font>
    <font>
      <sz val="11"/>
      <name val="Calibri"/>
      <family val="2"/>
      <scheme val="minor"/>
    </font>
    <font>
      <sz val="8"/>
      <color theme="1"/>
      <name val="Verdana"/>
      <family val="2"/>
      <charset val="186"/>
    </font>
    <font>
      <sz val="7"/>
      <color theme="1"/>
      <name val="Verdana"/>
      <family val="2"/>
      <charset val="186"/>
    </font>
    <font>
      <sz val="8"/>
      <color rgb="FF000000"/>
      <name val="Verdana"/>
      <family val="2"/>
      <charset val="204"/>
    </font>
    <font>
      <i/>
      <sz val="7"/>
      <name val="Verdana"/>
      <family val="2"/>
      <charset val="186"/>
    </font>
    <font>
      <b/>
      <sz val="7"/>
      <name val="Verdana"/>
      <family val="2"/>
      <charset val="186"/>
    </font>
    <font>
      <sz val="7"/>
      <name val="Calibri"/>
      <family val="2"/>
      <scheme val="minor"/>
    </font>
    <font>
      <sz val="7"/>
      <name val="Verdana"/>
      <family val="2"/>
      <charset val="204"/>
    </font>
    <font>
      <b/>
      <sz val="7"/>
      <color rgb="FF000000"/>
      <name val="Verdana"/>
      <family val="2"/>
      <charset val="186"/>
    </font>
    <font>
      <sz val="7"/>
      <color theme="2" tint="-0.249977111117893"/>
      <name val="Verdana"/>
      <family val="2"/>
      <charset val="186"/>
    </font>
    <font>
      <sz val="7"/>
      <color rgb="FF000000"/>
      <name val="Verdana"/>
      <family val="2"/>
      <charset val="186"/>
    </font>
    <font>
      <sz val="8"/>
      <name val="Verdana"/>
      <family val="2"/>
    </font>
    <font>
      <sz val="7"/>
      <color theme="2" tint="-0.499984740745262"/>
      <name val="Verdana"/>
      <family val="2"/>
      <charset val="186"/>
    </font>
    <font>
      <sz val="9"/>
      <color rgb="FFFF0000"/>
      <name val="Verdana"/>
      <family val="2"/>
    </font>
    <font>
      <sz val="8"/>
      <color theme="2" tint="-0.499984740745262"/>
      <name val="Calibri"/>
      <family val="2"/>
      <scheme val="minor"/>
    </font>
  </fonts>
  <fills count="9">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2"/>
        <bgColor indexed="64"/>
      </patternFill>
    </fill>
  </fills>
  <borders count="4">
    <border>
      <left/>
      <right/>
      <top/>
      <bottom/>
      <diagonal/>
    </border>
    <border>
      <left style="medium">
        <color rgb="FFABDB77"/>
      </left>
      <right style="medium">
        <color rgb="FFABDB77"/>
      </right>
      <top style="medium">
        <color rgb="FFABDB77"/>
      </top>
      <bottom style="medium">
        <color rgb="FFABDB77"/>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3">
    <xf numFmtId="0" fontId="0" fillId="0" borderId="0"/>
    <xf numFmtId="9" fontId="11" fillId="0" borderId="0" applyFont="0" applyFill="0" applyBorder="0" applyAlignment="0" applyProtection="0"/>
    <xf numFmtId="164" fontId="11" fillId="0" borderId="0" applyFont="0" applyFill="0" applyBorder="0" applyAlignment="0" applyProtection="0"/>
  </cellStyleXfs>
  <cellXfs count="68">
    <xf numFmtId="0" fontId="0" fillId="0" borderId="0" xfId="0"/>
    <xf numFmtId="0" fontId="9" fillId="0" borderId="0" xfId="0" applyFont="1"/>
    <xf numFmtId="0" fontId="13" fillId="7" borderId="0" xfId="0" applyFont="1" applyFill="1"/>
    <xf numFmtId="0" fontId="1" fillId="7" borderId="1" xfId="0" applyFont="1" applyFill="1" applyBorder="1" applyAlignment="1">
      <alignment vertical="center" wrapText="1"/>
    </xf>
    <xf numFmtId="0" fontId="12" fillId="7" borderId="1" xfId="0" applyFont="1" applyFill="1" applyBorder="1" applyAlignment="1">
      <alignment vertical="center" wrapText="1"/>
    </xf>
    <xf numFmtId="0" fontId="0" fillId="8" borderId="0" xfId="0" applyFill="1"/>
    <xf numFmtId="9" fontId="5" fillId="7" borderId="1" xfId="1" applyFont="1" applyFill="1" applyBorder="1" applyAlignment="1">
      <alignment vertical="center" wrapText="1"/>
    </xf>
    <xf numFmtId="0" fontId="9" fillId="8" borderId="0" xfId="0" applyFont="1" applyFill="1"/>
    <xf numFmtId="0" fontId="13" fillId="8" borderId="0" xfId="0" applyFont="1" applyFill="1"/>
    <xf numFmtId="0" fontId="6" fillId="7" borderId="1" xfId="0" applyFont="1" applyFill="1" applyBorder="1" applyAlignment="1">
      <alignment vertical="center" wrapText="1"/>
    </xf>
    <xf numFmtId="0" fontId="5" fillId="7" borderId="1" xfId="0" applyFont="1" applyFill="1" applyBorder="1" applyAlignment="1">
      <alignment vertical="center" wrapText="1"/>
    </xf>
    <xf numFmtId="0" fontId="7" fillId="7" borderId="1" xfId="0" applyFont="1" applyFill="1" applyBorder="1" applyAlignment="1">
      <alignment vertical="center" wrapText="1"/>
    </xf>
    <xf numFmtId="0" fontId="0" fillId="7" borderId="0" xfId="0" applyFill="1"/>
    <xf numFmtId="0" fontId="8" fillId="7" borderId="1" xfId="0" applyFont="1" applyFill="1" applyBorder="1" applyAlignment="1">
      <alignment vertical="center" wrapText="1"/>
    </xf>
    <xf numFmtId="9" fontId="1" fillId="7" borderId="1" xfId="1" applyFont="1" applyFill="1" applyBorder="1" applyAlignment="1">
      <alignment vertical="center" wrapText="1"/>
    </xf>
    <xf numFmtId="9" fontId="1" fillId="7" borderId="1" xfId="0" applyNumberFormat="1" applyFont="1" applyFill="1" applyBorder="1" applyAlignment="1">
      <alignment vertical="center" wrapText="1"/>
    </xf>
    <xf numFmtId="0" fontId="14" fillId="7" borderId="1" xfId="0" applyFont="1" applyFill="1" applyBorder="1" applyAlignment="1">
      <alignment vertical="center"/>
    </xf>
    <xf numFmtId="9" fontId="14" fillId="7" borderId="1" xfId="1" applyFont="1" applyFill="1" applyBorder="1" applyAlignment="1">
      <alignment vertical="center"/>
    </xf>
    <xf numFmtId="0" fontId="14" fillId="7" borderId="1" xfId="0" applyFont="1" applyFill="1" applyBorder="1" applyAlignment="1">
      <alignment vertical="center" wrapText="1"/>
    </xf>
    <xf numFmtId="0" fontId="0" fillId="7" borderId="1" xfId="0" applyFill="1" applyBorder="1"/>
    <xf numFmtId="0" fontId="16" fillId="7" borderId="1" xfId="0" applyFont="1" applyFill="1" applyBorder="1" applyAlignment="1">
      <alignment vertical="center" wrapText="1"/>
    </xf>
    <xf numFmtId="0" fontId="4" fillId="7" borderId="1" xfId="0" applyFont="1" applyFill="1" applyBorder="1" applyAlignment="1">
      <alignment vertical="center" wrapText="1"/>
    </xf>
    <xf numFmtId="0" fontId="2" fillId="7" borderId="1" xfId="0" applyFont="1" applyFill="1" applyBorder="1" applyAlignment="1">
      <alignment vertical="center" wrapText="1"/>
    </xf>
    <xf numFmtId="0" fontId="9" fillId="7" borderId="0" xfId="0" applyFont="1" applyFill="1"/>
    <xf numFmtId="0" fontId="20" fillId="7" borderId="1" xfId="0" applyFont="1" applyFill="1" applyBorder="1" applyAlignment="1">
      <alignment vertical="center" wrapText="1"/>
    </xf>
    <xf numFmtId="0" fontId="12" fillId="2" borderId="1" xfId="0" applyFont="1" applyFill="1" applyBorder="1" applyAlignment="1">
      <alignment vertical="center" wrapText="1"/>
    </xf>
    <xf numFmtId="0" fontId="19" fillId="0" borderId="0" xfId="0" applyFont="1"/>
    <xf numFmtId="0" fontId="21" fillId="5" borderId="1" xfId="0" applyFont="1" applyFill="1" applyBorder="1" applyAlignment="1">
      <alignment horizontal="center" vertical="center" wrapText="1"/>
    </xf>
    <xf numFmtId="0" fontId="22" fillId="7" borderId="1" xfId="0" applyFont="1" applyFill="1" applyBorder="1" applyAlignment="1">
      <alignment vertical="center" wrapText="1"/>
    </xf>
    <xf numFmtId="0" fontId="21" fillId="7" borderId="1" xfId="0" applyFont="1" applyFill="1" applyBorder="1" applyAlignment="1">
      <alignment horizontal="center" vertical="center" wrapText="1"/>
    </xf>
    <xf numFmtId="0" fontId="0" fillId="7" borderId="2" xfId="0" applyFill="1" applyBorder="1"/>
    <xf numFmtId="0" fontId="23" fillId="7" borderId="1" xfId="0" applyFont="1" applyFill="1" applyBorder="1" applyAlignment="1">
      <alignment vertical="center" wrapText="1"/>
    </xf>
    <xf numFmtId="0" fontId="0" fillId="7" borderId="0" xfId="0" applyFill="1" applyAlignment="1">
      <alignment vertical="center"/>
    </xf>
    <xf numFmtId="0" fontId="1" fillId="2" borderId="1" xfId="0" applyFont="1" applyFill="1" applyBorder="1" applyAlignment="1">
      <alignment vertical="center" wrapText="1"/>
    </xf>
    <xf numFmtId="0" fontId="24" fillId="7" borderId="1" xfId="0" applyFont="1" applyFill="1" applyBorder="1" applyAlignment="1">
      <alignment vertical="center" wrapText="1"/>
    </xf>
    <xf numFmtId="0" fontId="25" fillId="7" borderId="1" xfId="0" applyFont="1" applyFill="1" applyBorder="1" applyAlignment="1">
      <alignment vertical="center"/>
    </xf>
    <xf numFmtId="0" fontId="26" fillId="7" borderId="1" xfId="0" applyFont="1" applyFill="1" applyBorder="1" applyAlignment="1">
      <alignment vertical="center" wrapText="1"/>
    </xf>
    <xf numFmtId="0" fontId="0" fillId="7" borderId="3" xfId="0" applyFill="1" applyBorder="1"/>
    <xf numFmtId="0" fontId="0" fillId="7" borderId="0" xfId="0" applyFill="1" applyBorder="1"/>
    <xf numFmtId="0" fontId="9" fillId="7" borderId="0" xfId="0" applyFont="1" applyFill="1" applyBorder="1"/>
    <xf numFmtId="164" fontId="9" fillId="7" borderId="0" xfId="2" applyFont="1" applyFill="1" applyBorder="1"/>
    <xf numFmtId="0" fontId="13" fillId="7" borderId="0" xfId="0" applyFont="1" applyFill="1" applyBorder="1"/>
    <xf numFmtId="0" fontId="15" fillId="7" borderId="0" xfId="0" applyFont="1" applyFill="1" applyBorder="1" applyAlignment="1">
      <alignment wrapText="1"/>
    </xf>
    <xf numFmtId="0" fontId="0" fillId="7" borderId="0" xfId="0" applyFill="1" applyBorder="1" applyAlignment="1">
      <alignment vertical="center"/>
    </xf>
    <xf numFmtId="3" fontId="5" fillId="7" borderId="1" xfId="0" applyNumberFormat="1" applyFont="1" applyFill="1" applyBorder="1" applyAlignment="1">
      <alignment vertical="center" wrapText="1"/>
    </xf>
    <xf numFmtId="3" fontId="1" fillId="7" borderId="1" xfId="0" applyNumberFormat="1" applyFont="1" applyFill="1" applyBorder="1" applyAlignment="1">
      <alignment vertical="center" wrapText="1"/>
    </xf>
    <xf numFmtId="3" fontId="7" fillId="7" borderId="1" xfId="0" applyNumberFormat="1" applyFont="1" applyFill="1" applyBorder="1" applyAlignment="1">
      <alignment vertical="center" wrapText="1"/>
    </xf>
    <xf numFmtId="0" fontId="9" fillId="7" borderId="0" xfId="0" applyFont="1" applyFill="1" applyBorder="1" applyAlignment="1">
      <alignment vertical="center"/>
    </xf>
    <xf numFmtId="0" fontId="9" fillId="7" borderId="0" xfId="0" applyFont="1" applyFill="1" applyAlignment="1">
      <alignment vertical="center"/>
    </xf>
    <xf numFmtId="0" fontId="1" fillId="7" borderId="1" xfId="0" applyFont="1" applyFill="1" applyBorder="1" applyAlignment="1">
      <alignment vertical="top" wrapText="1"/>
    </xf>
    <xf numFmtId="0" fontId="1" fillId="7" borderId="1" xfId="0" applyFont="1" applyFill="1" applyBorder="1" applyAlignment="1">
      <alignment vertical="center"/>
    </xf>
    <xf numFmtId="0" fontId="0" fillId="0" borderId="1" xfId="0" applyBorder="1"/>
    <xf numFmtId="0" fontId="19" fillId="0" borderId="1" xfId="0" applyFont="1" applyBorder="1"/>
    <xf numFmtId="0" fontId="17" fillId="5" borderId="1" xfId="0" applyFont="1" applyFill="1" applyBorder="1" applyAlignment="1">
      <alignment horizontal="center" vertical="center" wrapText="1"/>
    </xf>
    <xf numFmtId="0" fontId="4" fillId="4" borderId="1" xfId="0" applyFont="1" applyFill="1" applyBorder="1" applyAlignment="1">
      <alignment vertical="center" wrapText="1"/>
    </xf>
    <xf numFmtId="0" fontId="12" fillId="7" borderId="1" xfId="0" applyFont="1" applyFill="1" applyBorder="1" applyAlignment="1">
      <alignment vertical="center"/>
    </xf>
    <xf numFmtId="0" fontId="27" fillId="0" borderId="1" xfId="0" applyFont="1" applyBorder="1" applyAlignment="1">
      <alignment vertical="center"/>
    </xf>
    <xf numFmtId="0" fontId="21" fillId="5" borderId="1" xfId="0" applyFont="1" applyFill="1" applyBorder="1" applyAlignment="1">
      <alignment horizontal="center" vertical="center" textRotation="90" wrapText="1"/>
    </xf>
    <xf numFmtId="0" fontId="3" fillId="4" borderId="1" xfId="0" applyFont="1" applyFill="1" applyBorder="1" applyAlignment="1">
      <alignment vertical="center" wrapText="1"/>
    </xf>
    <xf numFmtId="0" fontId="4" fillId="5" borderId="1" xfId="0" applyFont="1" applyFill="1" applyBorder="1" applyAlignment="1">
      <alignment vertical="center" wrapText="1"/>
    </xf>
    <xf numFmtId="0" fontId="4" fillId="4" borderId="1" xfId="0" applyFont="1" applyFill="1" applyBorder="1" applyAlignment="1">
      <alignment vertical="center" wrapText="1"/>
    </xf>
    <xf numFmtId="0" fontId="10" fillId="4" borderId="1" xfId="0" applyFont="1" applyFill="1" applyBorder="1" applyAlignment="1">
      <alignment vertical="center" wrapText="1"/>
    </xf>
    <xf numFmtId="0" fontId="3" fillId="5" borderId="1" xfId="0" applyFont="1" applyFill="1" applyBorder="1" applyAlignment="1">
      <alignment vertical="center" wrapText="1"/>
    </xf>
    <xf numFmtId="0" fontId="3" fillId="3" borderId="1" xfId="0" applyFont="1" applyFill="1" applyBorder="1" applyAlignment="1">
      <alignment vertical="center" wrapText="1"/>
    </xf>
    <xf numFmtId="0" fontId="10" fillId="3" borderId="1" xfId="0" applyFont="1" applyFill="1" applyBorder="1" applyAlignment="1">
      <alignment vertical="center" wrapText="1"/>
    </xf>
    <xf numFmtId="0" fontId="4" fillId="3" borderId="1" xfId="0" applyFont="1" applyFill="1" applyBorder="1" applyAlignment="1">
      <alignment vertical="center" wrapText="1"/>
    </xf>
    <xf numFmtId="0" fontId="4" fillId="6" borderId="1" xfId="0" applyFont="1" applyFill="1" applyBorder="1" applyAlignment="1">
      <alignment vertical="center" wrapText="1"/>
    </xf>
    <xf numFmtId="0" fontId="3" fillId="6" borderId="1" xfId="0" applyFont="1" applyFill="1" applyBorder="1" applyAlignment="1">
      <alignment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ABDB77"/>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9"/>
  <sheetViews>
    <sheetView tabSelected="1" topLeftCell="B1" zoomScaleNormal="100" workbookViewId="0">
      <pane ySplit="1" topLeftCell="A2" activePane="bottomLeft" state="frozen"/>
      <selection pane="bottomLeft" activeCell="P111" sqref="P111"/>
    </sheetView>
  </sheetViews>
  <sheetFormatPr defaultRowHeight="14.4" x14ac:dyDescent="0.3"/>
  <cols>
    <col min="1" max="1" width="4.21875" style="12" hidden="1" customWidth="1"/>
    <col min="2" max="2" width="3.109375" style="12" customWidth="1"/>
    <col min="3" max="3" width="26.44140625" customWidth="1"/>
    <col min="4" max="4" width="5.21875" customWidth="1"/>
    <col min="5" max="5" width="4.88671875" customWidth="1"/>
    <col min="6" max="6" width="9" customWidth="1"/>
    <col min="7" max="7" width="9.109375" customWidth="1"/>
    <col min="8" max="8" width="9" customWidth="1"/>
    <col min="9" max="9" width="8.77734375" customWidth="1"/>
    <col min="10" max="10" width="8.44140625" customWidth="1"/>
    <col min="13" max="13" width="9.44140625" customWidth="1"/>
    <col min="14" max="14" width="13.21875" customWidth="1"/>
    <col min="15" max="15" width="8.33203125" customWidth="1"/>
    <col min="16" max="16" width="37.21875" style="26" customWidth="1"/>
    <col min="17" max="17" width="24.77734375" style="37" customWidth="1"/>
  </cols>
  <sheetData>
    <row r="1" spans="1:17" ht="37.5" customHeight="1" thickBot="1" x14ac:dyDescent="0.35">
      <c r="A1" s="29" t="s">
        <v>23</v>
      </c>
      <c r="B1" s="29" t="s">
        <v>0</v>
      </c>
      <c r="C1" s="27" t="s">
        <v>30</v>
      </c>
      <c r="D1" s="57" t="s">
        <v>31</v>
      </c>
      <c r="E1" s="57" t="s">
        <v>32</v>
      </c>
      <c r="F1" s="27" t="s">
        <v>33</v>
      </c>
      <c r="G1" s="27" t="s">
        <v>34</v>
      </c>
      <c r="H1" s="27" t="s">
        <v>35</v>
      </c>
      <c r="I1" s="27" t="s">
        <v>36</v>
      </c>
      <c r="J1" s="27" t="s">
        <v>37</v>
      </c>
      <c r="K1" s="27" t="s">
        <v>38</v>
      </c>
      <c r="L1" s="27" t="s">
        <v>39</v>
      </c>
      <c r="M1" s="27" t="s">
        <v>40</v>
      </c>
      <c r="N1" s="27" t="s">
        <v>41</v>
      </c>
      <c r="O1" s="27" t="s">
        <v>42</v>
      </c>
      <c r="P1" s="53" t="s">
        <v>43</v>
      </c>
      <c r="Q1" s="38"/>
    </row>
    <row r="2" spans="1:17" ht="15" customHeight="1" thickBot="1" x14ac:dyDescent="0.35">
      <c r="A2" s="63" t="s">
        <v>44</v>
      </c>
      <c r="B2" s="63"/>
      <c r="C2" s="63"/>
      <c r="D2" s="63"/>
      <c r="E2" s="63"/>
      <c r="F2" s="63"/>
      <c r="G2" s="63"/>
      <c r="H2" s="63"/>
      <c r="I2" s="63"/>
      <c r="J2" s="63"/>
      <c r="K2" s="63"/>
      <c r="L2" s="63"/>
      <c r="M2" s="63"/>
      <c r="N2" s="63"/>
      <c r="O2" s="63"/>
      <c r="P2" s="63"/>
      <c r="Q2" s="39"/>
    </row>
    <row r="3" spans="1:17" ht="16.05" customHeight="1" thickBot="1" x14ac:dyDescent="0.35">
      <c r="A3" s="64" t="s">
        <v>45</v>
      </c>
      <c r="B3" s="64"/>
      <c r="C3" s="64"/>
      <c r="D3" s="64"/>
      <c r="E3" s="64"/>
      <c r="F3" s="64"/>
      <c r="G3" s="64"/>
      <c r="H3" s="64"/>
      <c r="I3" s="64"/>
      <c r="J3" s="64"/>
      <c r="K3" s="64"/>
      <c r="L3" s="64"/>
      <c r="M3" s="64"/>
      <c r="N3" s="64"/>
      <c r="O3" s="64"/>
      <c r="P3" s="64"/>
      <c r="Q3" s="38"/>
    </row>
    <row r="4" spans="1:17" s="12" customFormat="1" ht="43.05" customHeight="1" thickBot="1" x14ac:dyDescent="0.35">
      <c r="A4" s="9"/>
      <c r="B4" s="28">
        <v>1</v>
      </c>
      <c r="C4" s="3" t="s">
        <v>69</v>
      </c>
      <c r="D4" s="3">
        <v>2021</v>
      </c>
      <c r="E4" s="3">
        <v>2023</v>
      </c>
      <c r="F4" s="45">
        <v>75000</v>
      </c>
      <c r="G4" s="45">
        <v>75000</v>
      </c>
      <c r="H4" s="3"/>
      <c r="I4" s="14">
        <v>0</v>
      </c>
      <c r="J4" s="3"/>
      <c r="K4" s="3"/>
      <c r="L4" s="3"/>
      <c r="M4" s="3"/>
      <c r="N4" s="3" t="s">
        <v>20</v>
      </c>
      <c r="O4" s="3" t="s">
        <v>2</v>
      </c>
      <c r="P4" s="4" t="s">
        <v>156</v>
      </c>
      <c r="Q4" s="38"/>
    </row>
    <row r="5" spans="1:17" s="5" customFormat="1" ht="52.5" customHeight="1" thickBot="1" x14ac:dyDescent="0.35">
      <c r="A5" s="9"/>
      <c r="B5" s="28">
        <v>2</v>
      </c>
      <c r="C5" s="10" t="s">
        <v>70</v>
      </c>
      <c r="D5" s="10">
        <v>2022</v>
      </c>
      <c r="E5" s="10">
        <v>2024</v>
      </c>
      <c r="F5" s="44">
        <v>600000</v>
      </c>
      <c r="G5" s="44">
        <v>600000</v>
      </c>
      <c r="H5" s="10"/>
      <c r="I5" s="6">
        <f t="shared" ref="I5:I6" si="0">(H5/F5)</f>
        <v>0</v>
      </c>
      <c r="J5" s="10"/>
      <c r="K5" s="10"/>
      <c r="L5" s="10"/>
      <c r="M5" s="10"/>
      <c r="N5" s="10" t="s">
        <v>20</v>
      </c>
      <c r="O5" s="10" t="s">
        <v>21</v>
      </c>
      <c r="P5" s="4" t="s">
        <v>157</v>
      </c>
      <c r="Q5" s="39"/>
    </row>
    <row r="6" spans="1:17" s="23" customFormat="1" ht="61.05" customHeight="1" thickBot="1" x14ac:dyDescent="0.35">
      <c r="A6" s="4"/>
      <c r="B6" s="28">
        <v>3</v>
      </c>
      <c r="C6" s="3" t="s">
        <v>71</v>
      </c>
      <c r="D6" s="3">
        <v>2019</v>
      </c>
      <c r="E6" s="3">
        <v>2024</v>
      </c>
      <c r="F6" s="45">
        <v>9000000</v>
      </c>
      <c r="G6" s="45">
        <v>9000000</v>
      </c>
      <c r="H6" s="3"/>
      <c r="I6" s="6">
        <f t="shared" si="0"/>
        <v>0</v>
      </c>
      <c r="J6" s="3"/>
      <c r="K6" s="3"/>
      <c r="L6" s="3"/>
      <c r="M6" s="3"/>
      <c r="N6" s="3" t="s">
        <v>20</v>
      </c>
      <c r="O6" s="3" t="s">
        <v>5</v>
      </c>
      <c r="P6" s="4" t="s">
        <v>157</v>
      </c>
      <c r="Q6" s="40"/>
    </row>
    <row r="7" spans="1:17" ht="15" customHeight="1" thickBot="1" x14ac:dyDescent="0.35">
      <c r="A7" s="64" t="s">
        <v>48</v>
      </c>
      <c r="B7" s="64"/>
      <c r="C7" s="64"/>
      <c r="D7" s="64"/>
      <c r="E7" s="64"/>
      <c r="F7" s="64"/>
      <c r="G7" s="64"/>
      <c r="H7" s="64"/>
      <c r="I7" s="64"/>
      <c r="J7" s="64"/>
      <c r="K7" s="64"/>
      <c r="L7" s="64"/>
      <c r="M7" s="64"/>
      <c r="N7" s="64"/>
      <c r="O7" s="64"/>
      <c r="P7" s="64"/>
      <c r="Q7" s="38"/>
    </row>
    <row r="8" spans="1:17" s="12" customFormat="1" ht="51.6" thickBot="1" x14ac:dyDescent="0.35">
      <c r="A8" s="9"/>
      <c r="B8" s="9">
        <v>4</v>
      </c>
      <c r="C8" s="10" t="s">
        <v>241</v>
      </c>
      <c r="D8" s="10">
        <v>2023</v>
      </c>
      <c r="E8" s="10">
        <v>2026</v>
      </c>
      <c r="F8" s="45">
        <f>SUM(G8:H8)</f>
        <v>212000</v>
      </c>
      <c r="G8" s="45"/>
      <c r="H8" s="45">
        <f>SUM(J8:M8)</f>
        <v>212000</v>
      </c>
      <c r="I8" s="6">
        <f>(H8/F8)</f>
        <v>1</v>
      </c>
      <c r="J8" s="45">
        <v>53000</v>
      </c>
      <c r="K8" s="45">
        <v>53000</v>
      </c>
      <c r="L8" s="45">
        <v>53000</v>
      </c>
      <c r="M8" s="45">
        <v>53000</v>
      </c>
      <c r="N8" s="10" t="s">
        <v>3</v>
      </c>
      <c r="O8" s="10"/>
      <c r="P8" s="4" t="s">
        <v>242</v>
      </c>
      <c r="Q8" s="39"/>
    </row>
    <row r="9" spans="1:17" s="12" customFormat="1" ht="34.950000000000003" customHeight="1" thickBot="1" x14ac:dyDescent="0.35">
      <c r="A9" s="9"/>
      <c r="B9" s="9">
        <v>5</v>
      </c>
      <c r="C9" s="10" t="s">
        <v>72</v>
      </c>
      <c r="D9" s="10">
        <v>2023</v>
      </c>
      <c r="E9" s="10">
        <v>2026</v>
      </c>
      <c r="F9" s="45">
        <f>SUM(G9:H9)</f>
        <v>89412</v>
      </c>
      <c r="G9" s="45"/>
      <c r="H9" s="45">
        <f>SUM(J9:M9)</f>
        <v>89412</v>
      </c>
      <c r="I9" s="6">
        <f>(H9/F9)</f>
        <v>1</v>
      </c>
      <c r="J9" s="45">
        <v>22353</v>
      </c>
      <c r="K9" s="45">
        <v>22353</v>
      </c>
      <c r="L9" s="45">
        <v>22353</v>
      </c>
      <c r="M9" s="45">
        <v>22353</v>
      </c>
      <c r="N9" s="10" t="s">
        <v>3</v>
      </c>
      <c r="O9" s="11"/>
      <c r="P9" s="4" t="s">
        <v>158</v>
      </c>
      <c r="Q9" s="38"/>
    </row>
    <row r="10" spans="1:17" s="12" customFormat="1" ht="31.5" customHeight="1" thickBot="1" x14ac:dyDescent="0.35">
      <c r="A10" s="9"/>
      <c r="B10" s="9">
        <v>6</v>
      </c>
      <c r="C10" s="10" t="s">
        <v>243</v>
      </c>
      <c r="D10" s="10">
        <v>2023</v>
      </c>
      <c r="E10" s="10">
        <v>2024</v>
      </c>
      <c r="F10" s="45">
        <v>4000000</v>
      </c>
      <c r="G10" s="45"/>
      <c r="H10" s="45"/>
      <c r="I10" s="6">
        <v>0</v>
      </c>
      <c r="J10" s="45"/>
      <c r="K10" s="45"/>
      <c r="L10" s="45"/>
      <c r="M10" s="45"/>
      <c r="N10" s="10" t="s">
        <v>20</v>
      </c>
      <c r="O10" s="3" t="s">
        <v>244</v>
      </c>
      <c r="P10" s="4" t="s">
        <v>157</v>
      </c>
      <c r="Q10" s="38"/>
    </row>
    <row r="11" spans="1:17" ht="15" customHeight="1" thickBot="1" x14ac:dyDescent="0.35">
      <c r="A11" s="65" t="s">
        <v>46</v>
      </c>
      <c r="B11" s="65"/>
      <c r="C11" s="65"/>
      <c r="D11" s="65"/>
      <c r="E11" s="65"/>
      <c r="F11" s="65"/>
      <c r="G11" s="65"/>
      <c r="H11" s="65"/>
      <c r="I11" s="65"/>
      <c r="J11" s="65"/>
      <c r="K11" s="65"/>
      <c r="L11" s="65"/>
      <c r="M11" s="65"/>
      <c r="N11" s="65"/>
      <c r="O11" s="65"/>
      <c r="P11" s="65"/>
      <c r="Q11" s="39"/>
    </row>
    <row r="12" spans="1:17" s="12" customFormat="1" ht="76.95" customHeight="1" thickBot="1" x14ac:dyDescent="0.35">
      <c r="A12" s="9"/>
      <c r="B12" s="9">
        <v>7</v>
      </c>
      <c r="C12" s="3" t="s">
        <v>73</v>
      </c>
      <c r="D12" s="3">
        <v>2023</v>
      </c>
      <c r="E12" s="10">
        <v>2026</v>
      </c>
      <c r="F12" s="45">
        <f>SUM(G12:H12)</f>
        <v>3920000</v>
      </c>
      <c r="G12" s="45"/>
      <c r="H12" s="45">
        <f>SUM(J12:M12)</f>
        <v>3920000</v>
      </c>
      <c r="I12" s="6">
        <f>(H12/F12)</f>
        <v>1</v>
      </c>
      <c r="J12" s="45">
        <v>420000</v>
      </c>
      <c r="K12" s="45">
        <v>500000</v>
      </c>
      <c r="L12" s="45">
        <v>1500000</v>
      </c>
      <c r="M12" s="45">
        <v>1500000</v>
      </c>
      <c r="N12" s="10" t="s">
        <v>9</v>
      </c>
      <c r="O12" s="10" t="s">
        <v>4</v>
      </c>
      <c r="P12" s="4" t="s">
        <v>159</v>
      </c>
      <c r="Q12" s="38"/>
    </row>
    <row r="13" spans="1:17" s="5" customFormat="1" ht="45.6" thickBot="1" x14ac:dyDescent="0.35">
      <c r="A13" s="9"/>
      <c r="B13" s="9">
        <v>8</v>
      </c>
      <c r="C13" s="3" t="s">
        <v>245</v>
      </c>
      <c r="D13" s="3">
        <v>2023</v>
      </c>
      <c r="E13" s="3">
        <v>2026</v>
      </c>
      <c r="F13" s="45">
        <v>4230000</v>
      </c>
      <c r="G13" s="45"/>
      <c r="H13" s="45">
        <v>1299000</v>
      </c>
      <c r="I13" s="6">
        <v>0.30709219858156028</v>
      </c>
      <c r="J13" s="45">
        <v>5000</v>
      </c>
      <c r="K13" s="45">
        <v>25000</v>
      </c>
      <c r="L13" s="45">
        <v>269000</v>
      </c>
      <c r="M13" s="45">
        <v>1000000</v>
      </c>
      <c r="N13" s="10" t="s">
        <v>1</v>
      </c>
      <c r="O13" s="10" t="s">
        <v>246</v>
      </c>
      <c r="P13" s="4" t="s">
        <v>247</v>
      </c>
      <c r="Q13" s="39"/>
    </row>
    <row r="14" spans="1:17" s="12" customFormat="1" ht="42.45" customHeight="1" thickBot="1" x14ac:dyDescent="0.35">
      <c r="A14" s="9"/>
      <c r="B14" s="9">
        <v>9</v>
      </c>
      <c r="C14" s="3" t="s">
        <v>74</v>
      </c>
      <c r="D14" s="3">
        <v>2021</v>
      </c>
      <c r="E14" s="3">
        <v>2023</v>
      </c>
      <c r="F14" s="45">
        <f>SUM(G14:H14)</f>
        <v>1064460</v>
      </c>
      <c r="G14" s="45">
        <v>262836</v>
      </c>
      <c r="H14" s="45">
        <v>801624</v>
      </c>
      <c r="I14" s="6">
        <f t="shared" ref="I14" si="1">(H14/F14)</f>
        <v>0.75308043515021705</v>
      </c>
      <c r="J14" s="45">
        <v>99006</v>
      </c>
      <c r="K14" s="45"/>
      <c r="L14" s="45"/>
      <c r="M14" s="45"/>
      <c r="N14" s="3" t="s">
        <v>1</v>
      </c>
      <c r="O14" s="3" t="s">
        <v>5</v>
      </c>
      <c r="P14" s="4" t="s">
        <v>160</v>
      </c>
      <c r="Q14" s="38"/>
    </row>
    <row r="15" spans="1:17" s="2" customFormat="1" ht="34.5" customHeight="1" thickBot="1" x14ac:dyDescent="0.35">
      <c r="A15" s="4"/>
      <c r="B15" s="9">
        <v>10</v>
      </c>
      <c r="C15" s="3" t="s">
        <v>102</v>
      </c>
      <c r="D15" s="3">
        <v>2026</v>
      </c>
      <c r="E15" s="3">
        <v>2030</v>
      </c>
      <c r="F15" s="45">
        <v>6000000</v>
      </c>
      <c r="G15" s="45">
        <v>820000</v>
      </c>
      <c r="H15" s="45">
        <v>5180000</v>
      </c>
      <c r="I15" s="6">
        <f t="shared" ref="I15" si="2">(H15/F15)</f>
        <v>0.86333333333333329</v>
      </c>
      <c r="J15" s="45"/>
      <c r="K15" s="45"/>
      <c r="L15" s="45"/>
      <c r="M15" s="45">
        <v>70000</v>
      </c>
      <c r="N15" s="3" t="s">
        <v>1</v>
      </c>
      <c r="O15" s="3" t="s">
        <v>230</v>
      </c>
      <c r="P15" s="4" t="s">
        <v>248</v>
      </c>
      <c r="Q15" s="41"/>
    </row>
    <row r="16" spans="1:17" s="12" customFormat="1" ht="63" customHeight="1" thickBot="1" x14ac:dyDescent="0.35">
      <c r="A16" s="9"/>
      <c r="B16" s="9">
        <v>11</v>
      </c>
      <c r="C16" s="10" t="s">
        <v>75</v>
      </c>
      <c r="D16" s="10">
        <v>2021</v>
      </c>
      <c r="E16" s="10">
        <v>2023</v>
      </c>
      <c r="F16" s="45">
        <v>900000</v>
      </c>
      <c r="G16" s="45">
        <f>(F16-H16)</f>
        <v>630000</v>
      </c>
      <c r="H16" s="45">
        <v>270000</v>
      </c>
      <c r="I16" s="6">
        <f>(H16/F16)</f>
        <v>0.3</v>
      </c>
      <c r="J16" s="45">
        <v>110000</v>
      </c>
      <c r="K16" s="45"/>
      <c r="L16" s="45"/>
      <c r="M16" s="45"/>
      <c r="N16" s="10" t="s">
        <v>1</v>
      </c>
      <c r="O16" s="10" t="s">
        <v>15</v>
      </c>
      <c r="P16" s="4" t="s">
        <v>161</v>
      </c>
      <c r="Q16" s="38"/>
    </row>
    <row r="17" spans="1:17" s="12" customFormat="1" ht="91.95" customHeight="1" thickBot="1" x14ac:dyDescent="0.35">
      <c r="A17" s="9"/>
      <c r="B17" s="9">
        <v>12</v>
      </c>
      <c r="C17" s="3" t="s">
        <v>76</v>
      </c>
      <c r="D17" s="3">
        <v>2023</v>
      </c>
      <c r="E17" s="10">
        <v>2025</v>
      </c>
      <c r="F17" s="45">
        <f t="shared" ref="F17" si="3">SUM(G17:H17)</f>
        <v>15000000</v>
      </c>
      <c r="G17" s="45">
        <v>10500000</v>
      </c>
      <c r="H17" s="45">
        <v>4500000</v>
      </c>
      <c r="I17" s="6">
        <f t="shared" ref="I17" si="4">H17/F17</f>
        <v>0.3</v>
      </c>
      <c r="J17" s="45">
        <v>1500000</v>
      </c>
      <c r="K17" s="45">
        <v>1500000</v>
      </c>
      <c r="L17" s="45">
        <v>1500000</v>
      </c>
      <c r="M17" s="45"/>
      <c r="N17" s="10" t="s">
        <v>3</v>
      </c>
      <c r="O17" s="10" t="s">
        <v>231</v>
      </c>
      <c r="P17" s="4" t="s">
        <v>209</v>
      </c>
      <c r="Q17" s="39"/>
    </row>
    <row r="18" spans="1:17" ht="15" customHeight="1" thickBot="1" x14ac:dyDescent="0.35">
      <c r="A18" s="65" t="s">
        <v>47</v>
      </c>
      <c r="B18" s="65"/>
      <c r="C18" s="65"/>
      <c r="D18" s="65"/>
      <c r="E18" s="65"/>
      <c r="F18" s="65"/>
      <c r="G18" s="65"/>
      <c r="H18" s="65"/>
      <c r="I18" s="65"/>
      <c r="J18" s="65"/>
      <c r="K18" s="65"/>
      <c r="L18" s="65"/>
      <c r="M18" s="65"/>
      <c r="N18" s="65"/>
      <c r="O18" s="65"/>
      <c r="P18" s="65"/>
      <c r="Q18" s="39"/>
    </row>
    <row r="19" spans="1:17" s="30" customFormat="1" ht="88.5" customHeight="1" thickBot="1" x14ac:dyDescent="0.35">
      <c r="A19" s="21"/>
      <c r="B19" s="28">
        <v>13</v>
      </c>
      <c r="C19" s="3" t="s">
        <v>77</v>
      </c>
      <c r="D19" s="10">
        <v>2019</v>
      </c>
      <c r="E19" s="10">
        <v>2030</v>
      </c>
      <c r="F19" s="45">
        <f t="shared" ref="F19" si="5">SUM(G19:H19)</f>
        <v>30000000</v>
      </c>
      <c r="G19" s="45">
        <v>21000000</v>
      </c>
      <c r="H19" s="45">
        <v>9000000</v>
      </c>
      <c r="I19" s="6">
        <f t="shared" ref="I19" si="6">(H19/F19)</f>
        <v>0.3</v>
      </c>
      <c r="J19" s="45">
        <v>240000</v>
      </c>
      <c r="K19" s="45">
        <v>360000</v>
      </c>
      <c r="L19" s="45">
        <v>150000</v>
      </c>
      <c r="M19" s="45">
        <v>300000</v>
      </c>
      <c r="N19" s="10" t="s">
        <v>11</v>
      </c>
      <c r="O19" s="10" t="s">
        <v>4</v>
      </c>
      <c r="P19" s="31" t="s">
        <v>163</v>
      </c>
      <c r="Q19" s="39"/>
    </row>
    <row r="20" spans="1:17" s="12" customFormat="1" ht="37.049999999999997" customHeight="1" thickBot="1" x14ac:dyDescent="0.35">
      <c r="A20" s="9"/>
      <c r="B20" s="9">
        <v>14</v>
      </c>
      <c r="C20" s="3" t="s">
        <v>78</v>
      </c>
      <c r="D20" s="3">
        <v>2023</v>
      </c>
      <c r="E20" s="10">
        <v>2026</v>
      </c>
      <c r="F20" s="45">
        <f>SUM(G20:H20)</f>
        <v>800000</v>
      </c>
      <c r="G20" s="45"/>
      <c r="H20" s="45">
        <f>SUM(J20:M20)</f>
        <v>800000</v>
      </c>
      <c r="I20" s="6">
        <f>(H20/F20)</f>
        <v>1</v>
      </c>
      <c r="J20" s="45">
        <v>200000</v>
      </c>
      <c r="K20" s="45">
        <v>200000</v>
      </c>
      <c r="L20" s="45">
        <v>200000</v>
      </c>
      <c r="M20" s="45">
        <v>200000</v>
      </c>
      <c r="N20" s="10" t="s">
        <v>1</v>
      </c>
      <c r="O20" s="10"/>
      <c r="P20" s="4" t="s">
        <v>198</v>
      </c>
      <c r="Q20" s="38"/>
    </row>
    <row r="21" spans="1:17" s="5" customFormat="1" ht="160.5" customHeight="1" thickBot="1" x14ac:dyDescent="0.35">
      <c r="A21" s="9"/>
      <c r="B21" s="28">
        <v>15</v>
      </c>
      <c r="C21" s="49" t="s">
        <v>249</v>
      </c>
      <c r="D21" s="10">
        <v>2021</v>
      </c>
      <c r="E21" s="10">
        <v>2030</v>
      </c>
      <c r="F21" s="45">
        <v>15260000</v>
      </c>
      <c r="G21" s="45">
        <v>10577000</v>
      </c>
      <c r="H21" s="45">
        <v>4683000</v>
      </c>
      <c r="I21" s="6">
        <v>0.30688073394495413</v>
      </c>
      <c r="J21" s="45">
        <v>95000</v>
      </c>
      <c r="K21" s="45">
        <v>755000</v>
      </c>
      <c r="L21" s="45">
        <v>770000</v>
      </c>
      <c r="M21" s="45">
        <v>782000</v>
      </c>
      <c r="N21" s="10" t="s">
        <v>3</v>
      </c>
      <c r="O21" s="3" t="s">
        <v>250</v>
      </c>
      <c r="P21" s="4" t="s">
        <v>229</v>
      </c>
      <c r="Q21" s="39"/>
    </row>
    <row r="22" spans="1:17" s="12" customFormat="1" ht="74.55" customHeight="1" thickBot="1" x14ac:dyDescent="0.35">
      <c r="A22" s="9"/>
      <c r="B22" s="9">
        <v>16</v>
      </c>
      <c r="C22" s="10" t="s">
        <v>79</v>
      </c>
      <c r="D22" s="3">
        <v>2023</v>
      </c>
      <c r="E22" s="3">
        <v>2026</v>
      </c>
      <c r="F22" s="45">
        <f>SUM(G22:H22)</f>
        <v>345000</v>
      </c>
      <c r="G22" s="45"/>
      <c r="H22" s="45">
        <f>SUM(J22:M22)</f>
        <v>345000</v>
      </c>
      <c r="I22" s="14">
        <f t="shared" ref="I22" si="7">(H22/F22)</f>
        <v>1</v>
      </c>
      <c r="J22" s="45">
        <v>100000</v>
      </c>
      <c r="K22" s="45">
        <v>100000</v>
      </c>
      <c r="L22" s="45">
        <v>100000</v>
      </c>
      <c r="M22" s="45">
        <v>45000</v>
      </c>
      <c r="N22" s="10" t="s">
        <v>1</v>
      </c>
      <c r="O22" s="10"/>
      <c r="P22" s="4" t="s">
        <v>214</v>
      </c>
      <c r="Q22" s="39"/>
    </row>
    <row r="23" spans="1:17" s="12" customFormat="1" ht="44.55" customHeight="1" thickBot="1" x14ac:dyDescent="0.35">
      <c r="A23" s="9"/>
      <c r="B23" s="28">
        <v>17</v>
      </c>
      <c r="C23" s="34" t="s">
        <v>80</v>
      </c>
      <c r="D23" s="10">
        <v>2020</v>
      </c>
      <c r="E23" s="10">
        <v>2025</v>
      </c>
      <c r="F23" s="45">
        <f t="shared" ref="F23:F25" si="8">SUM(G23:H23)</f>
        <v>4741333</v>
      </c>
      <c r="G23" s="45">
        <v>3318933</v>
      </c>
      <c r="H23" s="45">
        <v>1422400</v>
      </c>
      <c r="I23" s="6">
        <f t="shared" ref="I23:I28" si="9">(H23/F23)</f>
        <v>0.30000002109111512</v>
      </c>
      <c r="J23" s="45">
        <v>200000</v>
      </c>
      <c r="K23" s="45">
        <v>600000</v>
      </c>
      <c r="L23" s="45">
        <v>500000</v>
      </c>
      <c r="M23" s="45"/>
      <c r="N23" s="10" t="s">
        <v>3</v>
      </c>
      <c r="O23" s="10" t="s">
        <v>232</v>
      </c>
      <c r="P23" s="4" t="s">
        <v>213</v>
      </c>
      <c r="Q23" s="38"/>
    </row>
    <row r="24" spans="1:17" s="12" customFormat="1" ht="21" thickBot="1" x14ac:dyDescent="0.35">
      <c r="A24" s="9"/>
      <c r="B24" s="9">
        <v>18</v>
      </c>
      <c r="C24" s="10" t="s">
        <v>81</v>
      </c>
      <c r="D24" s="10">
        <v>2023</v>
      </c>
      <c r="E24" s="10">
        <v>2025</v>
      </c>
      <c r="F24" s="45">
        <f t="shared" si="8"/>
        <v>6990544</v>
      </c>
      <c r="G24" s="45"/>
      <c r="H24" s="45">
        <f>SUM(J24:M24)</f>
        <v>6990544</v>
      </c>
      <c r="I24" s="6">
        <f t="shared" si="9"/>
        <v>1</v>
      </c>
      <c r="J24" s="45">
        <v>2500000</v>
      </c>
      <c r="K24" s="45">
        <v>2490544</v>
      </c>
      <c r="L24" s="45">
        <v>2000000</v>
      </c>
      <c r="M24" s="45"/>
      <c r="N24" s="10" t="s">
        <v>1</v>
      </c>
      <c r="O24" s="10"/>
      <c r="P24" s="4"/>
      <c r="Q24" s="39"/>
    </row>
    <row r="25" spans="1:17" s="12" customFormat="1" ht="126.45" customHeight="1" thickBot="1" x14ac:dyDescent="0.35">
      <c r="A25" s="9"/>
      <c r="B25" s="28">
        <v>19</v>
      </c>
      <c r="C25" s="10" t="s">
        <v>236</v>
      </c>
      <c r="D25" s="3">
        <v>2023</v>
      </c>
      <c r="E25" s="3">
        <v>2026</v>
      </c>
      <c r="F25" s="45">
        <f t="shared" si="8"/>
        <v>5578560</v>
      </c>
      <c r="G25" s="45"/>
      <c r="H25" s="45">
        <f>SUM(J25:M25)</f>
        <v>5578560</v>
      </c>
      <c r="I25" s="6">
        <f t="shared" si="9"/>
        <v>1</v>
      </c>
      <c r="J25" s="45">
        <v>750000</v>
      </c>
      <c r="K25" s="45">
        <v>750000</v>
      </c>
      <c r="L25" s="45">
        <v>2507900</v>
      </c>
      <c r="M25" s="45">
        <v>1570660</v>
      </c>
      <c r="N25" s="10" t="s">
        <v>1</v>
      </c>
      <c r="O25" s="10" t="s">
        <v>2</v>
      </c>
      <c r="P25" s="4" t="s">
        <v>215</v>
      </c>
      <c r="Q25" s="39"/>
    </row>
    <row r="26" spans="1:17" s="12" customFormat="1" ht="32.549999999999997" customHeight="1" thickBot="1" x14ac:dyDescent="0.35">
      <c r="A26" s="19"/>
      <c r="B26" s="9">
        <v>20</v>
      </c>
      <c r="C26" s="3" t="s">
        <v>82</v>
      </c>
      <c r="D26" s="10">
        <v>2016</v>
      </c>
      <c r="E26" s="10">
        <v>2023</v>
      </c>
      <c r="F26" s="45">
        <f>SUM(G26:H26)</f>
        <v>15696154</v>
      </c>
      <c r="G26" s="45">
        <v>8976399</v>
      </c>
      <c r="H26" s="45">
        <v>6719755</v>
      </c>
      <c r="I26" s="6">
        <f t="shared" si="9"/>
        <v>0.42811474709027447</v>
      </c>
      <c r="J26" s="45">
        <v>2224496</v>
      </c>
      <c r="K26" s="45"/>
      <c r="L26" s="45"/>
      <c r="M26" s="45"/>
      <c r="N26" s="10" t="s">
        <v>3</v>
      </c>
      <c r="O26" s="10" t="s">
        <v>4</v>
      </c>
      <c r="P26" s="4" t="s">
        <v>160</v>
      </c>
      <c r="Q26" s="38"/>
    </row>
    <row r="27" spans="1:17" s="12" customFormat="1" ht="110.55" customHeight="1" thickBot="1" x14ac:dyDescent="0.35">
      <c r="A27" s="9"/>
      <c r="B27" s="28">
        <v>21</v>
      </c>
      <c r="C27" s="10" t="s">
        <v>83</v>
      </c>
      <c r="D27" s="3">
        <v>2023</v>
      </c>
      <c r="E27" s="10">
        <v>2026</v>
      </c>
      <c r="F27" s="45">
        <f t="shared" ref="F27:F29" si="10">SUM(G27:H27)</f>
        <v>800000</v>
      </c>
      <c r="G27" s="45"/>
      <c r="H27" s="45">
        <f>SUM(J27:M27)</f>
        <v>800000</v>
      </c>
      <c r="I27" s="6">
        <f t="shared" si="9"/>
        <v>1</v>
      </c>
      <c r="J27" s="45">
        <v>200000</v>
      </c>
      <c r="K27" s="45">
        <v>200000</v>
      </c>
      <c r="L27" s="45">
        <v>200000</v>
      </c>
      <c r="M27" s="45">
        <v>200000</v>
      </c>
      <c r="N27" s="10" t="s">
        <v>1</v>
      </c>
      <c r="O27" s="10" t="s">
        <v>2</v>
      </c>
      <c r="P27" s="4" t="s">
        <v>164</v>
      </c>
      <c r="Q27" s="38"/>
    </row>
    <row r="28" spans="1:17" s="12" customFormat="1" ht="40.5" customHeight="1" thickBot="1" x14ac:dyDescent="0.35">
      <c r="A28" s="9"/>
      <c r="B28" s="9">
        <v>22</v>
      </c>
      <c r="C28" s="10" t="s">
        <v>84</v>
      </c>
      <c r="D28" s="3">
        <v>2023</v>
      </c>
      <c r="E28" s="10">
        <v>2026</v>
      </c>
      <c r="F28" s="45">
        <f t="shared" si="10"/>
        <v>800000</v>
      </c>
      <c r="G28" s="45"/>
      <c r="H28" s="45">
        <f>SUM(J28:M28)</f>
        <v>800000</v>
      </c>
      <c r="I28" s="6">
        <f t="shared" si="9"/>
        <v>1</v>
      </c>
      <c r="J28" s="45">
        <v>200000</v>
      </c>
      <c r="K28" s="45">
        <v>200000</v>
      </c>
      <c r="L28" s="45">
        <v>200000</v>
      </c>
      <c r="M28" s="45">
        <v>200000</v>
      </c>
      <c r="N28" s="10" t="s">
        <v>1</v>
      </c>
      <c r="O28" s="10" t="s">
        <v>2</v>
      </c>
      <c r="P28" s="13"/>
      <c r="Q28" s="39"/>
    </row>
    <row r="29" spans="1:17" s="5" customFormat="1" ht="34.049999999999997" customHeight="1" thickBot="1" x14ac:dyDescent="0.35">
      <c r="A29" s="9"/>
      <c r="B29" s="28">
        <v>23</v>
      </c>
      <c r="C29" s="10" t="s">
        <v>85</v>
      </c>
      <c r="D29" s="10">
        <v>2024</v>
      </c>
      <c r="E29" s="10">
        <v>2025</v>
      </c>
      <c r="F29" s="45">
        <f t="shared" si="10"/>
        <v>35000</v>
      </c>
      <c r="G29" s="45"/>
      <c r="H29" s="45">
        <f>SUM(J29:M29)</f>
        <v>35000</v>
      </c>
      <c r="I29" s="14">
        <f>(H29/F29)</f>
        <v>1</v>
      </c>
      <c r="J29" s="45"/>
      <c r="K29" s="45">
        <v>10000</v>
      </c>
      <c r="L29" s="45">
        <v>25000</v>
      </c>
      <c r="M29" s="45"/>
      <c r="N29" s="10" t="s">
        <v>8</v>
      </c>
      <c r="O29" s="10"/>
      <c r="P29" s="4"/>
      <c r="Q29" s="38"/>
    </row>
    <row r="30" spans="1:17" s="12" customFormat="1" ht="44.55" customHeight="1" thickBot="1" x14ac:dyDescent="0.35">
      <c r="A30" s="9"/>
      <c r="B30" s="9">
        <v>24</v>
      </c>
      <c r="C30" s="3" t="s">
        <v>86</v>
      </c>
      <c r="D30" s="3">
        <v>2023</v>
      </c>
      <c r="E30" s="10">
        <v>2026</v>
      </c>
      <c r="F30" s="45">
        <f>SUM(G30:H30)</f>
        <v>180000</v>
      </c>
      <c r="G30" s="45"/>
      <c r="H30" s="45">
        <f>SUM(J30:M30)</f>
        <v>180000</v>
      </c>
      <c r="I30" s="14">
        <f>(H30/F30)</f>
        <v>1</v>
      </c>
      <c r="J30" s="45">
        <v>100000</v>
      </c>
      <c r="K30" s="45">
        <v>30000</v>
      </c>
      <c r="L30" s="45">
        <v>30000</v>
      </c>
      <c r="M30" s="45">
        <v>20000</v>
      </c>
      <c r="N30" s="10" t="s">
        <v>1</v>
      </c>
      <c r="O30" s="10" t="s">
        <v>2</v>
      </c>
      <c r="P30" s="4" t="s">
        <v>165</v>
      </c>
      <c r="Q30" s="39"/>
    </row>
    <row r="31" spans="1:17" s="12" customFormat="1" ht="56.55" customHeight="1" thickBot="1" x14ac:dyDescent="0.35">
      <c r="A31" s="9"/>
      <c r="B31" s="28">
        <v>25</v>
      </c>
      <c r="C31" s="3" t="s">
        <v>87</v>
      </c>
      <c r="D31" s="3">
        <v>2023</v>
      </c>
      <c r="E31" s="3">
        <v>2028</v>
      </c>
      <c r="F31" s="45">
        <f>SUM(G31:H31)</f>
        <v>100000</v>
      </c>
      <c r="G31" s="45"/>
      <c r="H31" s="45">
        <f>SUM(J31:M31)</f>
        <v>100000</v>
      </c>
      <c r="I31" s="14">
        <f>(H31/F31)</f>
        <v>1</v>
      </c>
      <c r="J31" s="45">
        <v>50000</v>
      </c>
      <c r="K31" s="45">
        <v>50000</v>
      </c>
      <c r="L31" s="45"/>
      <c r="M31" s="45"/>
      <c r="N31" s="3" t="s">
        <v>1</v>
      </c>
      <c r="O31" s="10" t="s">
        <v>2</v>
      </c>
      <c r="P31" s="4" t="s">
        <v>216</v>
      </c>
      <c r="Q31" s="38"/>
    </row>
    <row r="32" spans="1:17" ht="15" customHeight="1" thickBot="1" x14ac:dyDescent="0.35">
      <c r="A32" s="64" t="s">
        <v>238</v>
      </c>
      <c r="B32" s="64"/>
      <c r="C32" s="64"/>
      <c r="D32" s="64"/>
      <c r="E32" s="64"/>
      <c r="F32" s="64"/>
      <c r="G32" s="64"/>
      <c r="H32" s="64"/>
      <c r="I32" s="64"/>
      <c r="J32" s="64"/>
      <c r="K32" s="64"/>
      <c r="L32" s="64"/>
      <c r="M32" s="64"/>
      <c r="N32" s="64"/>
      <c r="O32" s="64"/>
      <c r="P32" s="64"/>
      <c r="Q32" s="38"/>
    </row>
    <row r="33" spans="1:17" s="7" customFormat="1" ht="123" customHeight="1" thickBot="1" x14ac:dyDescent="0.35">
      <c r="A33" s="4"/>
      <c r="B33" s="28">
        <v>26</v>
      </c>
      <c r="C33" s="3" t="s">
        <v>251</v>
      </c>
      <c r="D33" s="3">
        <v>2023</v>
      </c>
      <c r="E33" s="3">
        <v>2026</v>
      </c>
      <c r="F33" s="45">
        <f>SUM(G33:H33)</f>
        <v>4435558</v>
      </c>
      <c r="G33" s="45"/>
      <c r="H33" s="45">
        <f>SUM(J33:M33)</f>
        <v>4435558</v>
      </c>
      <c r="I33" s="14">
        <v>1</v>
      </c>
      <c r="J33" s="45">
        <v>345000</v>
      </c>
      <c r="K33" s="45">
        <v>2220000</v>
      </c>
      <c r="L33" s="45">
        <v>1870558</v>
      </c>
      <c r="M33" s="45"/>
      <c r="N33" s="3" t="s">
        <v>1</v>
      </c>
      <c r="O33" s="10" t="s">
        <v>24</v>
      </c>
      <c r="P33" s="4" t="s">
        <v>167</v>
      </c>
      <c r="Q33" s="39"/>
    </row>
    <row r="34" spans="1:17" ht="15" customHeight="1" thickBot="1" x14ac:dyDescent="0.35">
      <c r="A34" s="65" t="s">
        <v>49</v>
      </c>
      <c r="B34" s="65"/>
      <c r="C34" s="65"/>
      <c r="D34" s="65"/>
      <c r="E34" s="65"/>
      <c r="F34" s="65"/>
      <c r="G34" s="65"/>
      <c r="H34" s="65"/>
      <c r="I34" s="65"/>
      <c r="J34" s="65"/>
      <c r="K34" s="65"/>
      <c r="L34" s="65"/>
      <c r="M34" s="65"/>
      <c r="N34" s="65"/>
      <c r="O34" s="65"/>
      <c r="P34" s="65"/>
      <c r="Q34" s="39"/>
    </row>
    <row r="35" spans="1:17" s="5" customFormat="1" ht="37.5" customHeight="1" thickBot="1" x14ac:dyDescent="0.35">
      <c r="A35" s="9"/>
      <c r="B35" s="9">
        <v>27</v>
      </c>
      <c r="C35" s="10" t="s">
        <v>88</v>
      </c>
      <c r="D35" s="3">
        <v>2023</v>
      </c>
      <c r="E35" s="10">
        <v>2026</v>
      </c>
      <c r="F35" s="45">
        <f>SUM(G35:H35)</f>
        <v>192000</v>
      </c>
      <c r="G35" s="45"/>
      <c r="H35" s="45">
        <f>SUM(J35:M35)</f>
        <v>192000</v>
      </c>
      <c r="I35" s="6">
        <f>(H35/F35)</f>
        <v>1</v>
      </c>
      <c r="J35" s="45">
        <v>48000</v>
      </c>
      <c r="K35" s="45">
        <v>48000</v>
      </c>
      <c r="L35" s="45">
        <v>48000</v>
      </c>
      <c r="M35" s="45">
        <v>48000</v>
      </c>
      <c r="N35" s="10" t="s">
        <v>1</v>
      </c>
      <c r="O35" s="3" t="s">
        <v>27</v>
      </c>
      <c r="P35" s="4" t="s">
        <v>168</v>
      </c>
      <c r="Q35" s="39"/>
    </row>
    <row r="36" spans="1:17" s="12" customFormat="1" ht="30.45" customHeight="1" thickBot="1" x14ac:dyDescent="0.35">
      <c r="A36" s="9"/>
      <c r="B36" s="9">
        <v>28</v>
      </c>
      <c r="C36" s="10" t="s">
        <v>89</v>
      </c>
      <c r="D36" s="3">
        <v>2023</v>
      </c>
      <c r="E36" s="10">
        <v>2026</v>
      </c>
      <c r="F36" s="45">
        <f>SUM(G36:H36)</f>
        <v>207000</v>
      </c>
      <c r="G36" s="45"/>
      <c r="H36" s="45">
        <f>SUM(J36:M36)</f>
        <v>207000</v>
      </c>
      <c r="I36" s="6">
        <f>(H36/F36)</f>
        <v>1</v>
      </c>
      <c r="J36" s="45">
        <v>54000</v>
      </c>
      <c r="K36" s="45">
        <v>54000</v>
      </c>
      <c r="L36" s="45">
        <v>54000</v>
      </c>
      <c r="M36" s="45">
        <v>45000</v>
      </c>
      <c r="N36" s="10" t="s">
        <v>1</v>
      </c>
      <c r="O36" s="10"/>
      <c r="P36" s="4" t="s">
        <v>166</v>
      </c>
      <c r="Q36" s="38"/>
    </row>
    <row r="37" spans="1:17" s="12" customFormat="1" ht="35.549999999999997" customHeight="1" thickBot="1" x14ac:dyDescent="0.35">
      <c r="A37" s="9"/>
      <c r="B37" s="9">
        <v>29</v>
      </c>
      <c r="C37" s="10" t="s">
        <v>90</v>
      </c>
      <c r="D37" s="3">
        <v>2023</v>
      </c>
      <c r="E37" s="3">
        <v>2026</v>
      </c>
      <c r="F37" s="45">
        <f>SUM(G37:H37)</f>
        <v>800000</v>
      </c>
      <c r="G37" s="45"/>
      <c r="H37" s="45">
        <f>SUM(J37:M37)</f>
        <v>800000</v>
      </c>
      <c r="I37" s="6">
        <f>(H37/F37)</f>
        <v>1</v>
      </c>
      <c r="J37" s="45">
        <v>200000</v>
      </c>
      <c r="K37" s="45">
        <v>200000</v>
      </c>
      <c r="L37" s="45">
        <v>200000</v>
      </c>
      <c r="M37" s="45">
        <v>200000</v>
      </c>
      <c r="N37" s="10" t="s">
        <v>1</v>
      </c>
      <c r="O37" s="10"/>
      <c r="P37" s="4" t="s">
        <v>166</v>
      </c>
      <c r="Q37" s="38"/>
    </row>
    <row r="38" spans="1:17" ht="15" customHeight="1" thickBot="1" x14ac:dyDescent="0.35">
      <c r="A38" s="65" t="s">
        <v>50</v>
      </c>
      <c r="B38" s="65"/>
      <c r="C38" s="65"/>
      <c r="D38" s="65"/>
      <c r="E38" s="65"/>
      <c r="F38" s="65"/>
      <c r="G38" s="65"/>
      <c r="H38" s="65"/>
      <c r="I38" s="65"/>
      <c r="J38" s="65"/>
      <c r="K38" s="65"/>
      <c r="L38" s="65"/>
      <c r="M38" s="65"/>
      <c r="N38" s="65"/>
      <c r="O38" s="65"/>
      <c r="P38" s="65"/>
      <c r="Q38" s="38"/>
    </row>
    <row r="39" spans="1:17" s="5" customFormat="1" ht="84.45" customHeight="1" thickBot="1" x14ac:dyDescent="0.35">
      <c r="A39" s="22"/>
      <c r="B39" s="9">
        <v>30</v>
      </c>
      <c r="C39" s="3" t="s">
        <v>91</v>
      </c>
      <c r="D39" s="3">
        <v>2023</v>
      </c>
      <c r="E39" s="3">
        <v>2026</v>
      </c>
      <c r="F39" s="45">
        <v>4500000</v>
      </c>
      <c r="G39" s="45">
        <f>(F39-H39)</f>
        <v>3375000</v>
      </c>
      <c r="H39" s="45">
        <f>SUM(J39:M39)</f>
        <v>1125000</v>
      </c>
      <c r="I39" s="14">
        <f>(H39/F39)</f>
        <v>0.25</v>
      </c>
      <c r="J39" s="45">
        <v>125000</v>
      </c>
      <c r="K39" s="45">
        <v>500000</v>
      </c>
      <c r="L39" s="45">
        <v>500000</v>
      </c>
      <c r="M39" s="45"/>
      <c r="N39" s="10" t="s">
        <v>1</v>
      </c>
      <c r="O39" s="10" t="s">
        <v>5</v>
      </c>
      <c r="P39" s="4" t="s">
        <v>169</v>
      </c>
      <c r="Q39" s="39"/>
    </row>
    <row r="40" spans="1:17" ht="15" customHeight="1" thickBot="1" x14ac:dyDescent="0.35">
      <c r="A40" s="65" t="s">
        <v>51</v>
      </c>
      <c r="B40" s="65"/>
      <c r="C40" s="65"/>
      <c r="D40" s="65"/>
      <c r="E40" s="65"/>
      <c r="F40" s="65"/>
      <c r="G40" s="65"/>
      <c r="H40" s="65"/>
      <c r="I40" s="65"/>
      <c r="J40" s="65"/>
      <c r="K40" s="65"/>
      <c r="L40" s="65"/>
      <c r="M40" s="65"/>
      <c r="N40" s="65"/>
      <c r="O40" s="65"/>
      <c r="P40" s="65"/>
      <c r="Q40" s="39"/>
    </row>
    <row r="41" spans="1:17" s="12" customFormat="1" ht="30" customHeight="1" thickBot="1" x14ac:dyDescent="0.35">
      <c r="A41" s="9"/>
      <c r="B41" s="9">
        <v>31</v>
      </c>
      <c r="C41" s="10" t="s">
        <v>92</v>
      </c>
      <c r="D41" s="10">
        <v>2020</v>
      </c>
      <c r="E41" s="10">
        <v>2024</v>
      </c>
      <c r="F41" s="45">
        <v>276784</v>
      </c>
      <c r="G41" s="45"/>
      <c r="H41" s="45">
        <v>276784</v>
      </c>
      <c r="I41" s="6">
        <f>(H41/F41)</f>
        <v>1</v>
      </c>
      <c r="J41" s="45">
        <v>84000</v>
      </c>
      <c r="K41" s="45">
        <v>24784</v>
      </c>
      <c r="L41" s="45"/>
      <c r="M41" s="45"/>
      <c r="N41" s="10" t="s">
        <v>8</v>
      </c>
      <c r="O41" s="10"/>
      <c r="P41" s="4"/>
      <c r="Q41" s="38"/>
    </row>
    <row r="42" spans="1:17" ht="28.05" customHeight="1" thickBot="1" x14ac:dyDescent="0.35">
      <c r="A42" s="22"/>
      <c r="B42" s="9">
        <v>32</v>
      </c>
      <c r="C42" s="10" t="s">
        <v>93</v>
      </c>
      <c r="D42" s="3">
        <v>2023</v>
      </c>
      <c r="E42" s="10">
        <v>2026</v>
      </c>
      <c r="F42" s="45">
        <f>SUM(G42:H42)</f>
        <v>276000</v>
      </c>
      <c r="G42" s="45">
        <v>193200</v>
      </c>
      <c r="H42" s="45">
        <f>SUM(J42:M42)</f>
        <v>82800</v>
      </c>
      <c r="I42" s="6">
        <f>H42/F42</f>
        <v>0.3</v>
      </c>
      <c r="J42" s="45"/>
      <c r="K42" s="45">
        <v>67800</v>
      </c>
      <c r="L42" s="45"/>
      <c r="M42" s="45">
        <v>15000</v>
      </c>
      <c r="N42" s="10" t="s">
        <v>1</v>
      </c>
      <c r="O42" s="10" t="s">
        <v>2</v>
      </c>
      <c r="P42" s="4" t="s">
        <v>170</v>
      </c>
      <c r="Q42" s="39"/>
    </row>
    <row r="43" spans="1:17" s="12" customFormat="1" ht="46.95" customHeight="1" thickBot="1" x14ac:dyDescent="0.35">
      <c r="A43" s="9"/>
      <c r="B43" s="9">
        <v>33</v>
      </c>
      <c r="C43" s="10" t="s">
        <v>94</v>
      </c>
      <c r="D43" s="10">
        <v>2023</v>
      </c>
      <c r="E43" s="10">
        <v>2026</v>
      </c>
      <c r="F43" s="45">
        <f t="shared" ref="F43" si="11">SUM(G43:H43)</f>
        <v>40000</v>
      </c>
      <c r="G43" s="45"/>
      <c r="H43" s="45">
        <f t="shared" ref="H43" si="12">SUM(J43:M43)</f>
        <v>40000</v>
      </c>
      <c r="I43" s="15">
        <f t="shared" ref="I43" si="13">H43/F43</f>
        <v>1</v>
      </c>
      <c r="J43" s="45">
        <v>10000</v>
      </c>
      <c r="K43" s="45">
        <v>10000</v>
      </c>
      <c r="L43" s="45">
        <v>10000</v>
      </c>
      <c r="M43" s="45">
        <v>10000</v>
      </c>
      <c r="N43" s="10" t="s">
        <v>8</v>
      </c>
      <c r="O43" s="10" t="s">
        <v>4</v>
      </c>
      <c r="P43" s="4" t="s">
        <v>171</v>
      </c>
      <c r="Q43" s="39"/>
    </row>
    <row r="44" spans="1:17" s="12" customFormat="1" ht="42" customHeight="1" thickBot="1" x14ac:dyDescent="0.35">
      <c r="A44" s="9"/>
      <c r="B44" s="9">
        <v>34</v>
      </c>
      <c r="C44" s="3" t="s">
        <v>95</v>
      </c>
      <c r="D44" s="3">
        <v>2023</v>
      </c>
      <c r="E44" s="10">
        <v>2025</v>
      </c>
      <c r="F44" s="45">
        <f>SUM(G44:H44)</f>
        <v>110000</v>
      </c>
      <c r="G44" s="45"/>
      <c r="H44" s="45">
        <f>SUM(J44:M44)</f>
        <v>110000</v>
      </c>
      <c r="I44" s="6">
        <f>(H44/F44)</f>
        <v>1</v>
      </c>
      <c r="J44" s="45">
        <v>50000</v>
      </c>
      <c r="K44" s="45">
        <v>20000</v>
      </c>
      <c r="L44" s="45">
        <v>20000</v>
      </c>
      <c r="M44" s="45">
        <v>20000</v>
      </c>
      <c r="N44" s="10" t="s">
        <v>1</v>
      </c>
      <c r="O44" s="10" t="s">
        <v>2</v>
      </c>
      <c r="P44" s="4" t="s">
        <v>172</v>
      </c>
      <c r="Q44" s="38"/>
    </row>
    <row r="45" spans="1:17" s="12" customFormat="1" ht="55.5" customHeight="1" thickBot="1" x14ac:dyDescent="0.35">
      <c r="A45" s="9"/>
      <c r="B45" s="9">
        <v>35</v>
      </c>
      <c r="C45" s="10" t="s">
        <v>96</v>
      </c>
      <c r="D45" s="3">
        <v>2023</v>
      </c>
      <c r="E45" s="10">
        <v>2026</v>
      </c>
      <c r="F45" s="45">
        <f t="shared" ref="F45:F48" si="14">SUM(G45:H45)</f>
        <v>1123960</v>
      </c>
      <c r="G45" s="45"/>
      <c r="H45" s="45">
        <f t="shared" ref="H45" si="15">SUM(J45:M45)</f>
        <v>1123960</v>
      </c>
      <c r="I45" s="6">
        <f t="shared" ref="I45" si="16">H45/F45</f>
        <v>1</v>
      </c>
      <c r="J45" s="45">
        <v>300000</v>
      </c>
      <c r="K45" s="45">
        <v>400000</v>
      </c>
      <c r="L45" s="45">
        <v>250000</v>
      </c>
      <c r="M45" s="45">
        <v>173960</v>
      </c>
      <c r="N45" s="10" t="s">
        <v>1</v>
      </c>
      <c r="O45" s="10" t="s">
        <v>10</v>
      </c>
      <c r="P45" s="4" t="s">
        <v>173</v>
      </c>
      <c r="Q45" s="39"/>
    </row>
    <row r="46" spans="1:17" s="12" customFormat="1" ht="112.05" customHeight="1" thickBot="1" x14ac:dyDescent="0.35">
      <c r="A46" s="9"/>
      <c r="B46" s="9">
        <v>36</v>
      </c>
      <c r="C46" s="10" t="s">
        <v>97</v>
      </c>
      <c r="D46" s="10">
        <v>2022</v>
      </c>
      <c r="E46" s="10">
        <v>2025</v>
      </c>
      <c r="F46" s="45">
        <f>SUM(G46:H46)</f>
        <v>2780606</v>
      </c>
      <c r="G46" s="45">
        <v>277954</v>
      </c>
      <c r="H46" s="45">
        <f>SUM(J46:M46)</f>
        <v>2502652</v>
      </c>
      <c r="I46" s="6">
        <v>0.88</v>
      </c>
      <c r="J46" s="45">
        <v>372652</v>
      </c>
      <c r="K46" s="45">
        <v>1250000</v>
      </c>
      <c r="L46" s="45">
        <v>880000</v>
      </c>
      <c r="M46" s="45"/>
      <c r="N46" s="10" t="s">
        <v>10</v>
      </c>
      <c r="O46" s="10" t="s">
        <v>28</v>
      </c>
      <c r="P46" s="4" t="s">
        <v>174</v>
      </c>
      <c r="Q46" s="39"/>
    </row>
    <row r="47" spans="1:17" s="23" customFormat="1" ht="56.55" customHeight="1" thickBot="1" x14ac:dyDescent="0.35">
      <c r="A47" s="13"/>
      <c r="B47" s="9">
        <v>37</v>
      </c>
      <c r="C47" s="3" t="s">
        <v>252</v>
      </c>
      <c r="D47" s="3">
        <v>2022</v>
      </c>
      <c r="E47" s="3">
        <v>2025</v>
      </c>
      <c r="F47" s="45">
        <v>7200000</v>
      </c>
      <c r="G47" s="45">
        <v>7200000</v>
      </c>
      <c r="H47" s="45"/>
      <c r="I47" s="14">
        <f>H47/F47</f>
        <v>0</v>
      </c>
      <c r="J47" s="45"/>
      <c r="K47" s="45"/>
      <c r="L47" s="45"/>
      <c r="M47" s="45"/>
      <c r="N47" s="3" t="s">
        <v>253</v>
      </c>
      <c r="O47" s="3" t="s">
        <v>254</v>
      </c>
      <c r="P47" s="4" t="s">
        <v>255</v>
      </c>
      <c r="Q47" s="39"/>
    </row>
    <row r="48" spans="1:17" s="8" customFormat="1" ht="94.05" customHeight="1" thickBot="1" x14ac:dyDescent="0.35">
      <c r="A48" s="4"/>
      <c r="B48" s="9">
        <v>38</v>
      </c>
      <c r="C48" s="3" t="s">
        <v>98</v>
      </c>
      <c r="D48" s="3">
        <v>2022</v>
      </c>
      <c r="E48" s="3">
        <v>2028</v>
      </c>
      <c r="F48" s="45">
        <f t="shared" si="14"/>
        <v>6045000</v>
      </c>
      <c r="G48" s="45">
        <v>4200000</v>
      </c>
      <c r="H48" s="45">
        <v>1845000</v>
      </c>
      <c r="I48" s="14">
        <f t="shared" ref="I48" si="17">(H48/F48)</f>
        <v>0.30521091811414391</v>
      </c>
      <c r="J48" s="45">
        <v>20000</v>
      </c>
      <c r="K48" s="45">
        <v>75000</v>
      </c>
      <c r="L48" s="45">
        <v>50000</v>
      </c>
      <c r="M48" s="45">
        <v>700000</v>
      </c>
      <c r="N48" s="3" t="s">
        <v>3</v>
      </c>
      <c r="O48" s="3" t="s">
        <v>233</v>
      </c>
      <c r="P48" s="4" t="s">
        <v>175</v>
      </c>
      <c r="Q48" s="41"/>
    </row>
    <row r="49" spans="1:17" ht="15" customHeight="1" thickBot="1" x14ac:dyDescent="0.35">
      <c r="A49" s="67" t="s">
        <v>52</v>
      </c>
      <c r="B49" s="67"/>
      <c r="C49" s="67"/>
      <c r="D49" s="67"/>
      <c r="E49" s="67"/>
      <c r="F49" s="67"/>
      <c r="G49" s="67"/>
      <c r="H49" s="67"/>
      <c r="I49" s="67"/>
      <c r="J49" s="67"/>
      <c r="K49" s="67"/>
      <c r="L49" s="67"/>
      <c r="M49" s="67"/>
      <c r="N49" s="67"/>
      <c r="O49" s="67"/>
      <c r="P49" s="67"/>
      <c r="Q49" s="38"/>
    </row>
    <row r="50" spans="1:17" ht="17.55" customHeight="1" thickBot="1" x14ac:dyDescent="0.35">
      <c r="A50" s="66" t="s">
        <v>53</v>
      </c>
      <c r="B50" s="66"/>
      <c r="C50" s="66"/>
      <c r="D50" s="66"/>
      <c r="E50" s="66"/>
      <c r="F50" s="66"/>
      <c r="G50" s="66"/>
      <c r="H50" s="66"/>
      <c r="I50" s="66"/>
      <c r="J50" s="66"/>
      <c r="K50" s="66"/>
      <c r="L50" s="66"/>
      <c r="M50" s="66"/>
      <c r="N50" s="66"/>
      <c r="O50" s="66"/>
      <c r="P50" s="66"/>
      <c r="Q50" s="39"/>
    </row>
    <row r="51" spans="1:17" ht="31.05" customHeight="1" thickBot="1" x14ac:dyDescent="0.35">
      <c r="A51" s="9"/>
      <c r="B51" s="9">
        <v>39</v>
      </c>
      <c r="C51" s="3" t="s">
        <v>99</v>
      </c>
      <c r="D51" s="3">
        <v>2023</v>
      </c>
      <c r="E51" s="3">
        <v>2026</v>
      </c>
      <c r="F51" s="45">
        <v>2578036</v>
      </c>
      <c r="G51" s="45"/>
      <c r="H51" s="45">
        <f>SUM(J51:M51)</f>
        <v>2578036</v>
      </c>
      <c r="I51" s="6">
        <f t="shared" ref="I51" si="18">(H51/F51)</f>
        <v>1</v>
      </c>
      <c r="J51" s="45">
        <v>895000</v>
      </c>
      <c r="K51" s="45">
        <v>650000</v>
      </c>
      <c r="L51" s="45">
        <v>600000</v>
      </c>
      <c r="M51" s="45">
        <v>433036</v>
      </c>
      <c r="N51" s="10" t="s">
        <v>1</v>
      </c>
      <c r="O51" s="10" t="s">
        <v>7</v>
      </c>
      <c r="P51" s="4" t="s">
        <v>217</v>
      </c>
      <c r="Q51" s="38"/>
    </row>
    <row r="52" spans="1:17" ht="73.95" customHeight="1" thickBot="1" x14ac:dyDescent="0.35">
      <c r="A52" s="9"/>
      <c r="B52" s="9">
        <v>40</v>
      </c>
      <c r="C52" s="3" t="s">
        <v>100</v>
      </c>
      <c r="D52" s="3">
        <v>2020</v>
      </c>
      <c r="E52" s="3">
        <v>2030</v>
      </c>
      <c r="F52" s="45">
        <f>SUM(G52:H52)</f>
        <v>16082488</v>
      </c>
      <c r="G52" s="45"/>
      <c r="H52" s="45">
        <f>SUM(J52:M52)</f>
        <v>16082488</v>
      </c>
      <c r="I52" s="6">
        <f>(H52/F52)</f>
        <v>1</v>
      </c>
      <c r="J52" s="45">
        <v>7732488</v>
      </c>
      <c r="K52" s="45">
        <v>4350000</v>
      </c>
      <c r="L52" s="45">
        <v>4000000</v>
      </c>
      <c r="M52" s="45"/>
      <c r="N52" s="10" t="s">
        <v>1</v>
      </c>
      <c r="O52" s="10" t="s">
        <v>7</v>
      </c>
      <c r="P52" s="4" t="s">
        <v>176</v>
      </c>
      <c r="Q52" s="38"/>
    </row>
    <row r="53" spans="1:17" ht="26.55" customHeight="1" thickBot="1" x14ac:dyDescent="0.35">
      <c r="A53" s="9"/>
      <c r="B53" s="9">
        <v>41</v>
      </c>
      <c r="C53" s="3" t="s">
        <v>101</v>
      </c>
      <c r="D53" s="3">
        <v>2023</v>
      </c>
      <c r="E53" s="3">
        <v>2023</v>
      </c>
      <c r="F53" s="45">
        <f>SUM(G53:H53)</f>
        <v>470000</v>
      </c>
      <c r="G53" s="45"/>
      <c r="H53" s="45">
        <f>SUM(J53:M53)</f>
        <v>470000</v>
      </c>
      <c r="I53" s="14">
        <f>(H53/F53)</f>
        <v>1</v>
      </c>
      <c r="J53" s="45">
        <v>470000</v>
      </c>
      <c r="K53" s="45"/>
      <c r="L53" s="46"/>
      <c r="M53" s="46"/>
      <c r="N53" s="10" t="s">
        <v>14</v>
      </c>
      <c r="O53" s="10"/>
      <c r="P53" s="4" t="s">
        <v>177</v>
      </c>
      <c r="Q53" s="38"/>
    </row>
    <row r="54" spans="1:17" s="12" customFormat="1" ht="31.05" customHeight="1" thickBot="1" x14ac:dyDescent="0.35">
      <c r="A54" s="9"/>
      <c r="B54" s="9">
        <v>42</v>
      </c>
      <c r="C54" s="3" t="s">
        <v>218</v>
      </c>
      <c r="D54" s="3">
        <v>2023</v>
      </c>
      <c r="E54" s="3">
        <v>2026</v>
      </c>
      <c r="F54" s="45">
        <f>SUM(G54:H54)</f>
        <v>200000</v>
      </c>
      <c r="G54" s="45"/>
      <c r="H54" s="45">
        <f>SUM(J54:M54)</f>
        <v>200000</v>
      </c>
      <c r="I54" s="14">
        <f>(H54/F54)</f>
        <v>1</v>
      </c>
      <c r="J54" s="45"/>
      <c r="K54" s="45"/>
      <c r="L54" s="45"/>
      <c r="M54" s="45">
        <v>200000</v>
      </c>
      <c r="N54" s="10" t="s">
        <v>14</v>
      </c>
      <c r="O54" s="10"/>
      <c r="P54" s="4"/>
      <c r="Q54" s="38"/>
    </row>
    <row r="55" spans="1:17" ht="83.55" customHeight="1" thickBot="1" x14ac:dyDescent="0.35">
      <c r="A55" s="9"/>
      <c r="B55" s="9">
        <v>43</v>
      </c>
      <c r="C55" s="3" t="s">
        <v>256</v>
      </c>
      <c r="D55" s="3">
        <v>2025</v>
      </c>
      <c r="E55" s="3">
        <v>2030</v>
      </c>
      <c r="F55" s="45">
        <v>14000000</v>
      </c>
      <c r="G55" s="45"/>
      <c r="H55" s="45">
        <v>14000000</v>
      </c>
      <c r="I55" s="14">
        <v>1</v>
      </c>
      <c r="J55" s="45"/>
      <c r="K55" s="45"/>
      <c r="L55" s="45">
        <v>1000000</v>
      </c>
      <c r="M55" s="45">
        <v>2600000</v>
      </c>
      <c r="N55" s="10" t="s">
        <v>14</v>
      </c>
      <c r="O55" s="10" t="s">
        <v>4</v>
      </c>
      <c r="P55" s="4" t="s">
        <v>179</v>
      </c>
      <c r="Q55" s="38"/>
    </row>
    <row r="56" spans="1:17" s="12" customFormat="1" ht="43.95" customHeight="1" thickBot="1" x14ac:dyDescent="0.35">
      <c r="A56" s="9"/>
      <c r="B56" s="9">
        <v>44</v>
      </c>
      <c r="C56" s="10" t="s">
        <v>104</v>
      </c>
      <c r="D56" s="10">
        <v>2017</v>
      </c>
      <c r="E56" s="10">
        <v>2024</v>
      </c>
      <c r="F56" s="45">
        <v>22605091</v>
      </c>
      <c r="G56" s="45">
        <v>14537313</v>
      </c>
      <c r="H56" s="45">
        <v>8067778</v>
      </c>
      <c r="I56" s="6">
        <v>0.35690092997192535</v>
      </c>
      <c r="J56" s="45"/>
      <c r="K56" s="45"/>
      <c r="L56" s="45"/>
      <c r="M56" s="45"/>
      <c r="N56" s="10" t="s">
        <v>3</v>
      </c>
      <c r="O56" s="10" t="s">
        <v>7</v>
      </c>
      <c r="P56" s="4" t="s">
        <v>240</v>
      </c>
      <c r="Q56" s="38"/>
    </row>
    <row r="57" spans="1:17" s="12" customFormat="1" ht="37.049999999999997" customHeight="1" thickBot="1" x14ac:dyDescent="0.35">
      <c r="A57" s="9"/>
      <c r="B57" s="9">
        <v>45</v>
      </c>
      <c r="C57" s="10" t="s">
        <v>103</v>
      </c>
      <c r="D57" s="10">
        <v>2016</v>
      </c>
      <c r="E57" s="10">
        <v>2023</v>
      </c>
      <c r="F57" s="45">
        <f>SUM(G57:H57)</f>
        <v>3000000</v>
      </c>
      <c r="G57" s="45">
        <v>2550000</v>
      </c>
      <c r="H57" s="45">
        <v>450000</v>
      </c>
      <c r="I57" s="6">
        <f>(H57/F57)</f>
        <v>0.15</v>
      </c>
      <c r="J57" s="45">
        <v>7997</v>
      </c>
      <c r="K57" s="45"/>
      <c r="L57" s="45"/>
      <c r="M57" s="45"/>
      <c r="N57" s="10" t="s">
        <v>3</v>
      </c>
      <c r="O57" s="10" t="s">
        <v>26</v>
      </c>
      <c r="P57" s="4" t="s">
        <v>160</v>
      </c>
      <c r="Q57" s="38"/>
    </row>
    <row r="58" spans="1:17" s="2" customFormat="1" ht="70.95" customHeight="1" thickBot="1" x14ac:dyDescent="0.35">
      <c r="A58" s="4"/>
      <c r="B58" s="9">
        <v>46</v>
      </c>
      <c r="C58" s="10" t="s">
        <v>237</v>
      </c>
      <c r="D58" s="10">
        <v>2023</v>
      </c>
      <c r="E58" s="10">
        <v>2024</v>
      </c>
      <c r="F58" s="45">
        <v>60000</v>
      </c>
      <c r="G58" s="45">
        <v>30000</v>
      </c>
      <c r="H58" s="45">
        <f>SUM(J58:M58)</f>
        <v>30000</v>
      </c>
      <c r="I58" s="6">
        <f t="shared" ref="I58" si="19">(H58/F58)</f>
        <v>0.5</v>
      </c>
      <c r="J58" s="45">
        <v>5000</v>
      </c>
      <c r="K58" s="45">
        <v>25000</v>
      </c>
      <c r="L58" s="45"/>
      <c r="M58" s="45"/>
      <c r="N58" s="10" t="s">
        <v>8</v>
      </c>
      <c r="O58" s="10" t="s">
        <v>227</v>
      </c>
      <c r="P58" s="4" t="s">
        <v>226</v>
      </c>
      <c r="Q58" s="41"/>
    </row>
    <row r="59" spans="1:17" s="12" customFormat="1" ht="34.049999999999997" customHeight="1" thickBot="1" x14ac:dyDescent="0.35">
      <c r="A59" s="9"/>
      <c r="B59" s="9">
        <v>47</v>
      </c>
      <c r="C59" s="3" t="s">
        <v>257</v>
      </c>
      <c r="D59" s="3">
        <v>2026</v>
      </c>
      <c r="E59" s="3">
        <v>2027</v>
      </c>
      <c r="F59" s="45">
        <v>10000000</v>
      </c>
      <c r="G59" s="45"/>
      <c r="H59" s="45">
        <v>10000000</v>
      </c>
      <c r="I59" s="14">
        <f>(H59/F59)</f>
        <v>1</v>
      </c>
      <c r="J59" s="45"/>
      <c r="K59" s="45"/>
      <c r="L59" s="45"/>
      <c r="M59" s="45">
        <v>5000000</v>
      </c>
      <c r="N59" s="3" t="s">
        <v>1</v>
      </c>
      <c r="O59" s="3" t="s">
        <v>7</v>
      </c>
      <c r="P59" s="4"/>
      <c r="Q59" s="38"/>
    </row>
    <row r="60" spans="1:17" s="2" customFormat="1" ht="30.45" customHeight="1" thickBot="1" x14ac:dyDescent="0.35">
      <c r="A60" s="4"/>
      <c r="B60" s="9">
        <v>48</v>
      </c>
      <c r="C60" s="3" t="s">
        <v>105</v>
      </c>
      <c r="D60" s="3">
        <v>2027</v>
      </c>
      <c r="E60" s="3">
        <v>2030</v>
      </c>
      <c r="F60" s="45">
        <v>4000000</v>
      </c>
      <c r="G60" s="45"/>
      <c r="H60" s="45">
        <v>4000000</v>
      </c>
      <c r="I60" s="14">
        <f>(H60/F60)</f>
        <v>1</v>
      </c>
      <c r="J60" s="45"/>
      <c r="K60" s="45"/>
      <c r="L60" s="45"/>
      <c r="M60" s="45"/>
      <c r="N60" s="3" t="s">
        <v>1</v>
      </c>
      <c r="O60" s="3" t="s">
        <v>7</v>
      </c>
      <c r="P60" s="4"/>
      <c r="Q60" s="41"/>
    </row>
    <row r="61" spans="1:17" ht="34.049999999999997" customHeight="1" thickBot="1" x14ac:dyDescent="0.35">
      <c r="A61" s="9"/>
      <c r="B61" s="9">
        <v>49</v>
      </c>
      <c r="C61" s="3" t="s">
        <v>106</v>
      </c>
      <c r="D61" s="3">
        <v>2023</v>
      </c>
      <c r="E61" s="3">
        <v>2023</v>
      </c>
      <c r="F61" s="45">
        <f>SUM(G61:H61)</f>
        <v>470000</v>
      </c>
      <c r="G61" s="45"/>
      <c r="H61" s="45">
        <f>SUM(J61:M61)</f>
        <v>470000</v>
      </c>
      <c r="I61" s="14">
        <f>(H61/F61)</f>
        <v>1</v>
      </c>
      <c r="J61" s="45">
        <v>470000</v>
      </c>
      <c r="K61" s="45"/>
      <c r="L61" s="45"/>
      <c r="M61" s="45"/>
      <c r="N61" s="10" t="s">
        <v>14</v>
      </c>
      <c r="O61" s="10" t="s">
        <v>26</v>
      </c>
      <c r="P61" s="4" t="s">
        <v>178</v>
      </c>
      <c r="Q61" s="38"/>
    </row>
    <row r="62" spans="1:17" ht="15" customHeight="1" thickBot="1" x14ac:dyDescent="0.35">
      <c r="A62" s="66" t="s">
        <v>54</v>
      </c>
      <c r="B62" s="66"/>
      <c r="C62" s="66"/>
      <c r="D62" s="66"/>
      <c r="E62" s="66"/>
      <c r="F62" s="66"/>
      <c r="G62" s="66"/>
      <c r="H62" s="66"/>
      <c r="I62" s="66"/>
      <c r="J62" s="66"/>
      <c r="K62" s="66"/>
      <c r="L62" s="66"/>
      <c r="M62" s="66"/>
      <c r="N62" s="66"/>
      <c r="O62" s="66"/>
      <c r="P62" s="66"/>
      <c r="Q62" s="38"/>
    </row>
    <row r="63" spans="1:17" s="5" customFormat="1" ht="45.6" thickBot="1" x14ac:dyDescent="0.35">
      <c r="A63" s="19"/>
      <c r="B63" s="35">
        <v>50</v>
      </c>
      <c r="C63" s="16" t="s">
        <v>107</v>
      </c>
      <c r="D63" s="16">
        <v>2023</v>
      </c>
      <c r="E63" s="16">
        <v>2026</v>
      </c>
      <c r="F63" s="45">
        <f>SUM(G63:H63)</f>
        <v>541000</v>
      </c>
      <c r="G63" s="45"/>
      <c r="H63" s="45">
        <f>SUM(J63:M63)</f>
        <v>541000</v>
      </c>
      <c r="I63" s="17">
        <f>(H63/F63)</f>
        <v>1</v>
      </c>
      <c r="J63" s="45">
        <v>121000</v>
      </c>
      <c r="K63" s="45">
        <v>130000</v>
      </c>
      <c r="L63" s="45">
        <v>140000</v>
      </c>
      <c r="M63" s="45">
        <v>150000</v>
      </c>
      <c r="N63" s="10" t="s">
        <v>14</v>
      </c>
      <c r="O63" s="10"/>
      <c r="P63" s="4" t="s">
        <v>180</v>
      </c>
      <c r="Q63" s="38"/>
    </row>
    <row r="64" spans="1:17" s="5" customFormat="1" ht="40.049999999999997" customHeight="1" thickBot="1" x14ac:dyDescent="0.35">
      <c r="A64" s="19"/>
      <c r="B64" s="35">
        <v>51</v>
      </c>
      <c r="C64" s="18" t="s">
        <v>108</v>
      </c>
      <c r="D64" s="16">
        <v>2023</v>
      </c>
      <c r="E64" s="16">
        <v>2026</v>
      </c>
      <c r="F64" s="45">
        <f t="shared" ref="F64" si="20">SUM(G64:H64)</f>
        <v>200000</v>
      </c>
      <c r="G64" s="45"/>
      <c r="H64" s="45">
        <f t="shared" ref="H64" si="21">SUM(J64:M64)</f>
        <v>200000</v>
      </c>
      <c r="I64" s="17">
        <f t="shared" ref="I64:I66" si="22">(H64/F64)</f>
        <v>1</v>
      </c>
      <c r="J64" s="45">
        <v>50000</v>
      </c>
      <c r="K64" s="45">
        <v>50000</v>
      </c>
      <c r="L64" s="45">
        <v>50000</v>
      </c>
      <c r="M64" s="45">
        <v>50000</v>
      </c>
      <c r="N64" s="10" t="s">
        <v>14</v>
      </c>
      <c r="O64" s="10"/>
      <c r="P64" s="4" t="s">
        <v>181</v>
      </c>
      <c r="Q64" s="39"/>
    </row>
    <row r="65" spans="1:17" s="5" customFormat="1" ht="50.55" customHeight="1" thickBot="1" x14ac:dyDescent="0.35">
      <c r="A65" s="19"/>
      <c r="B65" s="35">
        <v>52</v>
      </c>
      <c r="C65" s="3" t="s">
        <v>109</v>
      </c>
      <c r="D65" s="16">
        <v>2023</v>
      </c>
      <c r="E65" s="16">
        <v>2026</v>
      </c>
      <c r="F65" s="45">
        <f>SUM(G65:H65)</f>
        <v>956000</v>
      </c>
      <c r="G65" s="45"/>
      <c r="H65" s="45">
        <f>SUM(J65:M65)</f>
        <v>956000</v>
      </c>
      <c r="I65" s="17">
        <f t="shared" ref="I65" si="23">(H65/F65)</f>
        <v>1</v>
      </c>
      <c r="J65" s="45">
        <v>450000</v>
      </c>
      <c r="K65" s="45">
        <v>506000</v>
      </c>
      <c r="L65" s="45"/>
      <c r="M65" s="45"/>
      <c r="N65" s="10" t="s">
        <v>1</v>
      </c>
      <c r="O65" s="10" t="s">
        <v>7</v>
      </c>
      <c r="P65" s="4" t="s">
        <v>182</v>
      </c>
      <c r="Q65" s="39"/>
    </row>
    <row r="66" spans="1:17" s="12" customFormat="1" ht="33.450000000000003" customHeight="1" thickBot="1" x14ac:dyDescent="0.35">
      <c r="A66" s="9"/>
      <c r="B66" s="35">
        <v>53</v>
      </c>
      <c r="C66" s="10" t="s">
        <v>110</v>
      </c>
      <c r="D66" s="3">
        <v>2023</v>
      </c>
      <c r="E66" s="10">
        <v>2024</v>
      </c>
      <c r="F66" s="45">
        <f>SUM(G66:H66)</f>
        <v>4057730</v>
      </c>
      <c r="G66" s="45"/>
      <c r="H66" s="45">
        <f>SUM(J66:M66)</f>
        <v>4057730</v>
      </c>
      <c r="I66" s="17">
        <f t="shared" si="22"/>
        <v>1</v>
      </c>
      <c r="J66" s="45">
        <v>1677090</v>
      </c>
      <c r="K66" s="45">
        <v>2380640</v>
      </c>
      <c r="L66" s="45"/>
      <c r="M66" s="45"/>
      <c r="N66" s="10" t="s">
        <v>1</v>
      </c>
      <c r="O66" s="10" t="s">
        <v>7</v>
      </c>
      <c r="P66" s="4"/>
      <c r="Q66" s="38"/>
    </row>
    <row r="67" spans="1:17" ht="16.5" customHeight="1" thickBot="1" x14ac:dyDescent="0.35">
      <c r="A67" s="66" t="s">
        <v>57</v>
      </c>
      <c r="B67" s="66"/>
      <c r="C67" s="66"/>
      <c r="D67" s="66"/>
      <c r="E67" s="66"/>
      <c r="F67" s="66"/>
      <c r="G67" s="66"/>
      <c r="H67" s="66"/>
      <c r="I67" s="66"/>
      <c r="J67" s="66"/>
      <c r="K67" s="66"/>
      <c r="L67" s="66"/>
      <c r="M67" s="66"/>
      <c r="N67" s="66"/>
      <c r="O67" s="66"/>
      <c r="P67" s="66"/>
      <c r="Q67" s="39"/>
    </row>
    <row r="68" spans="1:17" s="12" customFormat="1" ht="45.6" thickBot="1" x14ac:dyDescent="0.35">
      <c r="A68" s="9"/>
      <c r="B68" s="9">
        <v>54</v>
      </c>
      <c r="C68" s="10" t="s">
        <v>111</v>
      </c>
      <c r="D68" s="16">
        <v>2023</v>
      </c>
      <c r="E68" s="16">
        <v>2026</v>
      </c>
      <c r="F68" s="45">
        <f>SUM(G68:H68)</f>
        <v>60000</v>
      </c>
      <c r="G68" s="45"/>
      <c r="H68" s="45">
        <f t="shared" ref="H68" si="24">SUM(J68:M68)</f>
        <v>60000</v>
      </c>
      <c r="I68" s="6">
        <f>(H68/F68)</f>
        <v>1</v>
      </c>
      <c r="J68" s="45">
        <v>15000</v>
      </c>
      <c r="K68" s="45">
        <v>15000</v>
      </c>
      <c r="L68" s="45">
        <v>15000</v>
      </c>
      <c r="M68" s="45">
        <v>15000</v>
      </c>
      <c r="N68" s="10" t="s">
        <v>14</v>
      </c>
      <c r="O68" s="10" t="s">
        <v>19</v>
      </c>
      <c r="P68" s="4" t="s">
        <v>183</v>
      </c>
      <c r="Q68" s="38"/>
    </row>
    <row r="69" spans="1:17" s="12" customFormat="1" ht="73.95" customHeight="1" thickBot="1" x14ac:dyDescent="0.35">
      <c r="A69" s="22"/>
      <c r="B69" s="9">
        <v>55</v>
      </c>
      <c r="C69" s="10" t="s">
        <v>112</v>
      </c>
      <c r="D69" s="10">
        <v>2023</v>
      </c>
      <c r="E69" s="10">
        <v>2026</v>
      </c>
      <c r="F69" s="45">
        <f>SUM(G69:H69)</f>
        <v>240000</v>
      </c>
      <c r="G69" s="45"/>
      <c r="H69" s="45">
        <f>SUM(J69:M69)</f>
        <v>240000</v>
      </c>
      <c r="I69" s="6">
        <f>(H69/F69)</f>
        <v>1</v>
      </c>
      <c r="J69" s="45">
        <v>60000</v>
      </c>
      <c r="K69" s="45">
        <v>60000</v>
      </c>
      <c r="L69" s="45">
        <v>60000</v>
      </c>
      <c r="M69" s="45">
        <v>60000</v>
      </c>
      <c r="N69" s="10" t="s">
        <v>14</v>
      </c>
      <c r="O69" s="10"/>
      <c r="P69" s="4" t="s">
        <v>184</v>
      </c>
      <c r="Q69" s="39"/>
    </row>
    <row r="70" spans="1:17" s="5" customFormat="1" ht="39" customHeight="1" thickBot="1" x14ac:dyDescent="0.35">
      <c r="A70" s="22"/>
      <c r="B70" s="9">
        <v>56</v>
      </c>
      <c r="C70" s="10" t="s">
        <v>113</v>
      </c>
      <c r="D70" s="10">
        <v>2023</v>
      </c>
      <c r="E70" s="10">
        <v>2026</v>
      </c>
      <c r="F70" s="45">
        <f>SUM(G70:H70)</f>
        <v>180000</v>
      </c>
      <c r="G70" s="45"/>
      <c r="H70" s="45">
        <f>SUM(J70:M70)</f>
        <v>180000</v>
      </c>
      <c r="I70" s="6">
        <f>(H70/F70)</f>
        <v>1</v>
      </c>
      <c r="J70" s="45">
        <v>45000</v>
      </c>
      <c r="K70" s="45">
        <v>45000</v>
      </c>
      <c r="L70" s="45">
        <v>45000</v>
      </c>
      <c r="M70" s="45">
        <v>45000</v>
      </c>
      <c r="N70" s="10" t="s">
        <v>14</v>
      </c>
      <c r="O70" s="10" t="s">
        <v>19</v>
      </c>
      <c r="P70" s="4" t="s">
        <v>185</v>
      </c>
      <c r="Q70" s="38"/>
    </row>
    <row r="71" spans="1:17" s="12" customFormat="1" ht="72.599999999999994" thickBot="1" x14ac:dyDescent="0.35">
      <c r="A71" s="9"/>
      <c r="B71" s="9">
        <v>57</v>
      </c>
      <c r="C71" s="34" t="s">
        <v>114</v>
      </c>
      <c r="D71" s="16">
        <v>2023</v>
      </c>
      <c r="E71" s="16">
        <v>2026</v>
      </c>
      <c r="F71" s="45">
        <f>SUM(G71:H71)</f>
        <v>100000</v>
      </c>
      <c r="G71" s="45"/>
      <c r="H71" s="45">
        <f>SUM(J71:M71)</f>
        <v>100000</v>
      </c>
      <c r="I71" s="6">
        <f>(H71/F71)</f>
        <v>1</v>
      </c>
      <c r="J71" s="45">
        <v>25000</v>
      </c>
      <c r="K71" s="45">
        <v>25000</v>
      </c>
      <c r="L71" s="45">
        <v>25000</v>
      </c>
      <c r="M71" s="45">
        <v>25000</v>
      </c>
      <c r="N71" s="10" t="s">
        <v>14</v>
      </c>
      <c r="O71" s="10" t="s">
        <v>19</v>
      </c>
      <c r="P71" s="4" t="s">
        <v>186</v>
      </c>
      <c r="Q71" s="39"/>
    </row>
    <row r="72" spans="1:17" ht="15" customHeight="1" thickBot="1" x14ac:dyDescent="0.35">
      <c r="A72" s="66" t="s">
        <v>55</v>
      </c>
      <c r="B72" s="66"/>
      <c r="C72" s="66"/>
      <c r="D72" s="66"/>
      <c r="E72" s="66"/>
      <c r="F72" s="66"/>
      <c r="G72" s="66"/>
      <c r="H72" s="66"/>
      <c r="I72" s="66"/>
      <c r="J72" s="66"/>
      <c r="K72" s="66"/>
      <c r="L72" s="66"/>
      <c r="M72" s="66"/>
      <c r="N72" s="66"/>
      <c r="O72" s="66"/>
      <c r="P72" s="66"/>
      <c r="Q72" s="39"/>
    </row>
    <row r="73" spans="1:17" s="5" customFormat="1" ht="29.55" customHeight="1" thickBot="1" x14ac:dyDescent="0.35">
      <c r="A73" s="22"/>
      <c r="B73" s="9">
        <v>58</v>
      </c>
      <c r="C73" s="20" t="s">
        <v>115</v>
      </c>
      <c r="D73" s="20">
        <v>2023</v>
      </c>
      <c r="E73" s="20">
        <v>2026</v>
      </c>
      <c r="F73" s="45">
        <f>SUM(G73:H73)</f>
        <v>1200000</v>
      </c>
      <c r="G73" s="45"/>
      <c r="H73" s="45">
        <f>SUM(J73:M73)</f>
        <v>1200000</v>
      </c>
      <c r="I73" s="6">
        <f>(H73/F73)</f>
        <v>1</v>
      </c>
      <c r="J73" s="45">
        <v>300000</v>
      </c>
      <c r="K73" s="45">
        <v>300000</v>
      </c>
      <c r="L73" s="45">
        <v>300000</v>
      </c>
      <c r="M73" s="45">
        <v>300000</v>
      </c>
      <c r="N73" s="10" t="s">
        <v>16</v>
      </c>
      <c r="O73" s="21"/>
      <c r="P73" s="4" t="s">
        <v>187</v>
      </c>
      <c r="Q73" s="38"/>
    </row>
    <row r="74" spans="1:17" s="5" customFormat="1" ht="59.55" customHeight="1" thickBot="1" x14ac:dyDescent="0.35">
      <c r="A74" s="22"/>
      <c r="B74" s="9">
        <v>59</v>
      </c>
      <c r="C74" s="20" t="s">
        <v>116</v>
      </c>
      <c r="D74" s="20">
        <v>2023</v>
      </c>
      <c r="E74" s="20">
        <v>2026</v>
      </c>
      <c r="F74" s="45">
        <f>SUM(G74:H74)</f>
        <v>120000</v>
      </c>
      <c r="G74" s="45"/>
      <c r="H74" s="45">
        <f>SUM(J74:M74)</f>
        <v>120000</v>
      </c>
      <c r="I74" s="6">
        <f>(H74/F74)</f>
        <v>1</v>
      </c>
      <c r="J74" s="45">
        <v>30000</v>
      </c>
      <c r="K74" s="45">
        <v>30000</v>
      </c>
      <c r="L74" s="45">
        <v>30000</v>
      </c>
      <c r="M74" s="45">
        <v>30000</v>
      </c>
      <c r="N74" s="20" t="s">
        <v>16</v>
      </c>
      <c r="O74" s="20"/>
      <c r="P74" s="24" t="s">
        <v>219</v>
      </c>
      <c r="Q74" s="38"/>
    </row>
    <row r="75" spans="1:17" ht="12.45" customHeight="1" thickBot="1" x14ac:dyDescent="0.35">
      <c r="A75" s="66" t="s">
        <v>56</v>
      </c>
      <c r="B75" s="66"/>
      <c r="C75" s="66"/>
      <c r="D75" s="66"/>
      <c r="E75" s="66"/>
      <c r="F75" s="66"/>
      <c r="G75" s="66"/>
      <c r="H75" s="66"/>
      <c r="I75" s="66"/>
      <c r="J75" s="66"/>
      <c r="K75" s="66"/>
      <c r="L75" s="66"/>
      <c r="M75" s="66"/>
      <c r="N75" s="66"/>
      <c r="O75" s="66"/>
      <c r="P75" s="66"/>
      <c r="Q75" s="39"/>
    </row>
    <row r="76" spans="1:17" s="12" customFormat="1" ht="84" customHeight="1" thickBot="1" x14ac:dyDescent="0.35">
      <c r="A76" s="9"/>
      <c r="B76" s="9">
        <v>60</v>
      </c>
      <c r="C76" s="10" t="s">
        <v>117</v>
      </c>
      <c r="D76" s="10">
        <v>2023</v>
      </c>
      <c r="E76" s="10">
        <v>2026</v>
      </c>
      <c r="F76" s="45">
        <f>SUM(G76:H76)</f>
        <v>96000</v>
      </c>
      <c r="G76" s="45"/>
      <c r="H76" s="45">
        <f>SUM(J76:M76)</f>
        <v>96000</v>
      </c>
      <c r="I76" s="6">
        <f>(H76/F76)</f>
        <v>1</v>
      </c>
      <c r="J76" s="45">
        <v>22000</v>
      </c>
      <c r="K76" s="45">
        <v>22000</v>
      </c>
      <c r="L76" s="45">
        <v>22000</v>
      </c>
      <c r="M76" s="45">
        <v>30000</v>
      </c>
      <c r="N76" s="10" t="s">
        <v>16</v>
      </c>
      <c r="O76" s="10"/>
      <c r="P76" s="4" t="s">
        <v>188</v>
      </c>
      <c r="Q76" s="38"/>
    </row>
    <row r="77" spans="1:17" s="12" customFormat="1" ht="112.5" customHeight="1" thickBot="1" x14ac:dyDescent="0.35">
      <c r="A77" s="9"/>
      <c r="B77" s="9">
        <v>61</v>
      </c>
      <c r="C77" s="3" t="s">
        <v>118</v>
      </c>
      <c r="D77" s="10">
        <v>2023</v>
      </c>
      <c r="E77" s="10">
        <v>2026</v>
      </c>
      <c r="F77" s="45">
        <v>63000000</v>
      </c>
      <c r="G77" s="45"/>
      <c r="H77" s="45">
        <v>9450000</v>
      </c>
      <c r="I77" s="6">
        <v>0.15</v>
      </c>
      <c r="J77" s="45">
        <v>450000</v>
      </c>
      <c r="K77" s="45">
        <v>3000000</v>
      </c>
      <c r="L77" s="45">
        <v>3000000</v>
      </c>
      <c r="M77" s="45">
        <v>3000000</v>
      </c>
      <c r="N77" s="10" t="s">
        <v>18</v>
      </c>
      <c r="O77" s="10"/>
      <c r="P77" s="4" t="s">
        <v>258</v>
      </c>
      <c r="Q77" s="38"/>
    </row>
    <row r="78" spans="1:17" s="12" customFormat="1" ht="21" thickBot="1" x14ac:dyDescent="0.35">
      <c r="A78" s="9"/>
      <c r="B78" s="9">
        <v>62</v>
      </c>
      <c r="C78" s="10" t="s">
        <v>119</v>
      </c>
      <c r="D78" s="10">
        <v>2023</v>
      </c>
      <c r="E78" s="10">
        <v>2026</v>
      </c>
      <c r="F78" s="45">
        <f>SUM(G78:H78)</f>
        <v>755000</v>
      </c>
      <c r="G78" s="45"/>
      <c r="H78" s="45">
        <f>SUM(J78:M78)</f>
        <v>755000</v>
      </c>
      <c r="I78" s="6">
        <f>(H78/F78)</f>
        <v>1</v>
      </c>
      <c r="J78" s="45">
        <v>170000</v>
      </c>
      <c r="K78" s="45">
        <v>180000</v>
      </c>
      <c r="L78" s="45">
        <v>195000</v>
      </c>
      <c r="M78" s="45">
        <v>210000</v>
      </c>
      <c r="N78" s="10" t="s">
        <v>18</v>
      </c>
      <c r="O78" s="10"/>
      <c r="P78" s="4" t="s">
        <v>189</v>
      </c>
      <c r="Q78" s="38"/>
    </row>
    <row r="79" spans="1:17" s="12" customFormat="1" ht="49.95" customHeight="1" thickBot="1" x14ac:dyDescent="0.35">
      <c r="A79" s="22"/>
      <c r="B79" s="9">
        <v>63</v>
      </c>
      <c r="C79" s="34" t="s">
        <v>120</v>
      </c>
      <c r="D79" s="10">
        <v>2021</v>
      </c>
      <c r="E79" s="10">
        <v>2025</v>
      </c>
      <c r="F79" s="45">
        <f>SUM(G79:H79)</f>
        <v>7507518</v>
      </c>
      <c r="G79" s="45">
        <v>5246124</v>
      </c>
      <c r="H79" s="45">
        <v>2261394</v>
      </c>
      <c r="I79" s="6">
        <f>(H79/F79)</f>
        <v>0.30121725981875769</v>
      </c>
      <c r="J79" s="45">
        <v>1290000</v>
      </c>
      <c r="K79" s="45">
        <v>716330</v>
      </c>
      <c r="L79" s="45">
        <v>135467</v>
      </c>
      <c r="M79" s="45"/>
      <c r="N79" s="10" t="s">
        <v>1</v>
      </c>
      <c r="O79" s="10" t="s">
        <v>228</v>
      </c>
      <c r="P79" s="4" t="s">
        <v>190</v>
      </c>
      <c r="Q79" s="39"/>
    </row>
    <row r="80" spans="1:17" ht="15.45" customHeight="1" thickBot="1" x14ac:dyDescent="0.35">
      <c r="A80" s="22"/>
      <c r="B80" s="66" t="s">
        <v>58</v>
      </c>
      <c r="C80" s="66"/>
      <c r="D80" s="66"/>
      <c r="E80" s="66"/>
      <c r="F80" s="66"/>
      <c r="G80" s="66"/>
      <c r="H80" s="66"/>
      <c r="I80" s="66"/>
      <c r="J80" s="66"/>
      <c r="K80" s="66"/>
      <c r="L80" s="66"/>
      <c r="M80" s="66"/>
      <c r="N80" s="66"/>
      <c r="O80" s="66"/>
      <c r="P80" s="66"/>
      <c r="Q80" s="39"/>
    </row>
    <row r="81" spans="1:17" s="12" customFormat="1" ht="85.5" customHeight="1" thickBot="1" x14ac:dyDescent="0.35">
      <c r="A81" s="9"/>
      <c r="B81" s="9">
        <v>64</v>
      </c>
      <c r="C81" s="10" t="s">
        <v>121</v>
      </c>
      <c r="D81" s="10">
        <v>2023</v>
      </c>
      <c r="E81" s="10">
        <v>2026</v>
      </c>
      <c r="F81" s="45">
        <f t="shared" ref="F81:F84" si="25">SUM(G81:H81)</f>
        <v>990000</v>
      </c>
      <c r="G81" s="45"/>
      <c r="H81" s="45">
        <f t="shared" ref="H81:H84" si="26">SUM(J81:M81)</f>
        <v>990000</v>
      </c>
      <c r="I81" s="6">
        <f t="shared" ref="I81:I84" si="27">(H81/F81)</f>
        <v>1</v>
      </c>
      <c r="J81" s="45">
        <v>210000</v>
      </c>
      <c r="K81" s="45">
        <v>230000</v>
      </c>
      <c r="L81" s="45">
        <v>250000</v>
      </c>
      <c r="M81" s="45">
        <v>300000</v>
      </c>
      <c r="N81" s="10" t="s">
        <v>16</v>
      </c>
      <c r="O81" s="10" t="s">
        <v>17</v>
      </c>
      <c r="P81" s="4" t="s">
        <v>220</v>
      </c>
      <c r="Q81" s="39"/>
    </row>
    <row r="82" spans="1:17" s="12" customFormat="1" ht="40.950000000000003" customHeight="1" thickBot="1" x14ac:dyDescent="0.35">
      <c r="A82" s="9"/>
      <c r="B82" s="9">
        <v>65</v>
      </c>
      <c r="C82" s="10" t="s">
        <v>122</v>
      </c>
      <c r="D82" s="10">
        <v>2023</v>
      </c>
      <c r="E82" s="10">
        <v>2026</v>
      </c>
      <c r="F82" s="45">
        <f t="shared" si="25"/>
        <v>508992</v>
      </c>
      <c r="G82" s="45"/>
      <c r="H82" s="45">
        <f t="shared" si="26"/>
        <v>508992</v>
      </c>
      <c r="I82" s="6">
        <f t="shared" si="27"/>
        <v>1</v>
      </c>
      <c r="J82" s="45">
        <v>58992</v>
      </c>
      <c r="K82" s="45">
        <v>100000</v>
      </c>
      <c r="L82" s="45">
        <v>150000</v>
      </c>
      <c r="M82" s="45">
        <v>200000</v>
      </c>
      <c r="N82" s="10" t="s">
        <v>16</v>
      </c>
      <c r="O82" s="10"/>
      <c r="P82" s="4" t="s">
        <v>191</v>
      </c>
      <c r="Q82" s="38"/>
    </row>
    <row r="83" spans="1:17" s="12" customFormat="1" ht="22.95" customHeight="1" thickBot="1" x14ac:dyDescent="0.35">
      <c r="A83" s="9"/>
      <c r="B83" s="9">
        <v>66</v>
      </c>
      <c r="C83" s="10" t="s">
        <v>123</v>
      </c>
      <c r="D83" s="10">
        <v>2023</v>
      </c>
      <c r="E83" s="10">
        <v>2026</v>
      </c>
      <c r="F83" s="45">
        <f t="shared" si="25"/>
        <v>160000</v>
      </c>
      <c r="G83" s="45"/>
      <c r="H83" s="45">
        <f t="shared" si="26"/>
        <v>160000</v>
      </c>
      <c r="I83" s="6">
        <f t="shared" si="27"/>
        <v>1</v>
      </c>
      <c r="J83" s="45">
        <v>10000</v>
      </c>
      <c r="K83" s="45">
        <v>30000</v>
      </c>
      <c r="L83" s="45">
        <v>50000</v>
      </c>
      <c r="M83" s="45">
        <v>70000</v>
      </c>
      <c r="N83" s="10" t="s">
        <v>16</v>
      </c>
      <c r="O83" s="10"/>
      <c r="P83" s="4" t="s">
        <v>192</v>
      </c>
      <c r="Q83" s="38"/>
    </row>
    <row r="84" spans="1:17" s="12" customFormat="1" ht="63.45" customHeight="1" thickBot="1" x14ac:dyDescent="0.35">
      <c r="A84" s="9"/>
      <c r="B84" s="9">
        <v>67</v>
      </c>
      <c r="C84" s="10" t="s">
        <v>124</v>
      </c>
      <c r="D84" s="3">
        <v>2017</v>
      </c>
      <c r="E84" s="3">
        <v>2026</v>
      </c>
      <c r="F84" s="45">
        <f t="shared" si="25"/>
        <v>240000</v>
      </c>
      <c r="G84" s="45"/>
      <c r="H84" s="45">
        <f t="shared" si="26"/>
        <v>240000</v>
      </c>
      <c r="I84" s="6">
        <f t="shared" si="27"/>
        <v>1</v>
      </c>
      <c r="J84" s="45">
        <v>60000</v>
      </c>
      <c r="K84" s="45">
        <v>60000</v>
      </c>
      <c r="L84" s="45">
        <v>60000</v>
      </c>
      <c r="M84" s="45">
        <v>60000</v>
      </c>
      <c r="N84" s="10" t="s">
        <v>16</v>
      </c>
      <c r="O84" s="10"/>
      <c r="P84" s="4" t="s">
        <v>203</v>
      </c>
      <c r="Q84" s="38"/>
    </row>
    <row r="85" spans="1:17" ht="34.950000000000003" customHeight="1" thickBot="1" x14ac:dyDescent="0.35">
      <c r="A85" s="54"/>
      <c r="B85" s="9">
        <v>68</v>
      </c>
      <c r="C85" s="10" t="s">
        <v>125</v>
      </c>
      <c r="D85" s="10">
        <v>2023</v>
      </c>
      <c r="E85" s="10">
        <v>2024</v>
      </c>
      <c r="F85" s="45">
        <f>SUM(G85:H85)</f>
        <v>35000</v>
      </c>
      <c r="G85" s="45"/>
      <c r="H85" s="45">
        <f>SUM(J85:K85)</f>
        <v>35000</v>
      </c>
      <c r="I85" s="6">
        <f>(H85/F85)</f>
        <v>1</v>
      </c>
      <c r="J85" s="45">
        <v>10000</v>
      </c>
      <c r="K85" s="45">
        <v>25000</v>
      </c>
      <c r="L85" s="45"/>
      <c r="M85" s="45"/>
      <c r="N85" s="10" t="s">
        <v>8</v>
      </c>
      <c r="O85" s="10" t="s">
        <v>15</v>
      </c>
      <c r="P85" s="13"/>
      <c r="Q85" s="39"/>
    </row>
    <row r="86" spans="1:17" ht="15" customHeight="1" thickBot="1" x14ac:dyDescent="0.35">
      <c r="A86" s="58" t="s">
        <v>59</v>
      </c>
      <c r="B86" s="58"/>
      <c r="C86" s="58"/>
      <c r="D86" s="58"/>
      <c r="E86" s="58"/>
      <c r="F86" s="58"/>
      <c r="G86" s="58"/>
      <c r="H86" s="58"/>
      <c r="I86" s="58"/>
      <c r="J86" s="58"/>
      <c r="K86" s="58"/>
      <c r="L86" s="58"/>
      <c r="M86" s="58"/>
      <c r="N86" s="58"/>
      <c r="O86" s="58"/>
      <c r="P86" s="58"/>
      <c r="Q86" s="39"/>
    </row>
    <row r="87" spans="1:17" ht="15" customHeight="1" thickBot="1" x14ac:dyDescent="0.35">
      <c r="A87" s="60" t="s">
        <v>60</v>
      </c>
      <c r="B87" s="60"/>
      <c r="C87" s="60"/>
      <c r="D87" s="60"/>
      <c r="E87" s="60"/>
      <c r="F87" s="60"/>
      <c r="G87" s="60"/>
      <c r="H87" s="60"/>
      <c r="I87" s="60"/>
      <c r="J87" s="60"/>
      <c r="K87" s="60"/>
      <c r="L87" s="60"/>
      <c r="M87" s="60"/>
      <c r="N87" s="60"/>
      <c r="O87" s="60"/>
      <c r="P87" s="60"/>
      <c r="Q87" s="38"/>
    </row>
    <row r="88" spans="1:17" s="12" customFormat="1" ht="122.55" customHeight="1" thickBot="1" x14ac:dyDescent="0.35">
      <c r="A88" s="9"/>
      <c r="B88" s="9">
        <v>69</v>
      </c>
      <c r="C88" s="10" t="s">
        <v>126</v>
      </c>
      <c r="D88" s="3">
        <v>2016</v>
      </c>
      <c r="E88" s="3">
        <v>2026</v>
      </c>
      <c r="F88" s="45">
        <f t="shared" ref="F88:F93" si="28">SUM(G88:H88)</f>
        <v>300000</v>
      </c>
      <c r="G88" s="45"/>
      <c r="H88" s="45">
        <v>300000</v>
      </c>
      <c r="I88" s="6">
        <f t="shared" ref="I88:I95" si="29">(H88/F88)</f>
        <v>1</v>
      </c>
      <c r="J88" s="45">
        <v>100000</v>
      </c>
      <c r="K88" s="45">
        <v>100000</v>
      </c>
      <c r="L88" s="45">
        <v>1000000</v>
      </c>
      <c r="M88" s="45"/>
      <c r="N88" s="10" t="s">
        <v>1</v>
      </c>
      <c r="O88" s="10" t="s">
        <v>2</v>
      </c>
      <c r="P88" s="4" t="s">
        <v>221</v>
      </c>
      <c r="Q88" s="42"/>
    </row>
    <row r="89" spans="1:17" s="12" customFormat="1" ht="31.95" customHeight="1" thickBot="1" x14ac:dyDescent="0.35">
      <c r="A89" s="9"/>
      <c r="B89" s="9">
        <v>70</v>
      </c>
      <c r="C89" s="3" t="s">
        <v>127</v>
      </c>
      <c r="D89" s="10">
        <v>2016</v>
      </c>
      <c r="E89" s="10">
        <v>2023</v>
      </c>
      <c r="F89" s="45">
        <f t="shared" si="28"/>
        <v>2061632</v>
      </c>
      <c r="G89" s="45">
        <v>1292218</v>
      </c>
      <c r="H89" s="45">
        <v>769414</v>
      </c>
      <c r="I89" s="14">
        <f t="shared" si="29"/>
        <v>0.37320627541675722</v>
      </c>
      <c r="J89" s="45">
        <v>339575</v>
      </c>
      <c r="K89" s="45"/>
      <c r="L89" s="45"/>
      <c r="M89" s="45"/>
      <c r="N89" s="10" t="s">
        <v>3</v>
      </c>
      <c r="O89" s="10" t="s">
        <v>233</v>
      </c>
      <c r="P89" s="4" t="s">
        <v>193</v>
      </c>
      <c r="Q89" s="38"/>
    </row>
    <row r="90" spans="1:17" s="12" customFormat="1" ht="45.6" thickBot="1" x14ac:dyDescent="0.35">
      <c r="A90" s="9"/>
      <c r="B90" s="9">
        <v>71</v>
      </c>
      <c r="C90" s="3" t="s">
        <v>128</v>
      </c>
      <c r="D90" s="10">
        <v>2023</v>
      </c>
      <c r="E90" s="10">
        <v>2025</v>
      </c>
      <c r="F90" s="45">
        <f t="shared" si="28"/>
        <v>6000000</v>
      </c>
      <c r="G90" s="45">
        <v>4200000</v>
      </c>
      <c r="H90" s="45">
        <v>1800000</v>
      </c>
      <c r="I90" s="14">
        <f t="shared" si="29"/>
        <v>0.3</v>
      </c>
      <c r="J90" s="45">
        <v>360000</v>
      </c>
      <c r="K90" s="45">
        <v>540000</v>
      </c>
      <c r="L90" s="45">
        <v>720000</v>
      </c>
      <c r="M90" s="45"/>
      <c r="N90" s="10" t="s">
        <v>3</v>
      </c>
      <c r="O90" s="10" t="s">
        <v>4</v>
      </c>
      <c r="P90" s="4" t="s">
        <v>162</v>
      </c>
      <c r="Q90" s="38"/>
    </row>
    <row r="91" spans="1:17" s="12" customFormat="1" ht="31.2" thickBot="1" x14ac:dyDescent="0.35">
      <c r="A91" s="9"/>
      <c r="B91" s="9">
        <v>72</v>
      </c>
      <c r="C91" s="10" t="s">
        <v>129</v>
      </c>
      <c r="D91" s="10">
        <v>2016</v>
      </c>
      <c r="E91" s="10">
        <v>2023</v>
      </c>
      <c r="F91" s="45">
        <f t="shared" ref="F91" si="30">SUM(G91:H91)</f>
        <v>7964510</v>
      </c>
      <c r="G91" s="45">
        <v>4938117</v>
      </c>
      <c r="H91" s="45">
        <v>3026393</v>
      </c>
      <c r="I91" s="14">
        <f t="shared" si="29"/>
        <v>0.37998483271412803</v>
      </c>
      <c r="J91" s="45"/>
      <c r="K91" s="45"/>
      <c r="L91" s="45"/>
      <c r="M91" s="45"/>
      <c r="N91" s="10" t="s">
        <v>3</v>
      </c>
      <c r="O91" s="10" t="s">
        <v>233</v>
      </c>
      <c r="P91" s="4" t="s">
        <v>259</v>
      </c>
      <c r="Q91" s="38"/>
    </row>
    <row r="92" spans="1:17" s="12" customFormat="1" ht="31.2" thickBot="1" x14ac:dyDescent="0.35">
      <c r="A92" s="9"/>
      <c r="B92" s="9">
        <v>73</v>
      </c>
      <c r="C92" s="10" t="s">
        <v>130</v>
      </c>
      <c r="D92" s="10">
        <v>2022</v>
      </c>
      <c r="E92" s="10">
        <v>2024</v>
      </c>
      <c r="F92" s="45">
        <f t="shared" si="28"/>
        <v>36000</v>
      </c>
      <c r="G92" s="45"/>
      <c r="H92" s="45">
        <v>36000</v>
      </c>
      <c r="I92" s="6">
        <f t="shared" si="29"/>
        <v>1</v>
      </c>
      <c r="J92" s="45">
        <v>18000</v>
      </c>
      <c r="K92" s="45">
        <v>9000</v>
      </c>
      <c r="L92" s="45"/>
      <c r="M92" s="45"/>
      <c r="N92" s="10" t="s">
        <v>8</v>
      </c>
      <c r="O92" s="10"/>
      <c r="P92" s="4" t="s">
        <v>194</v>
      </c>
      <c r="Q92" s="38"/>
    </row>
    <row r="93" spans="1:17" s="5" customFormat="1" ht="31.95" customHeight="1" thickBot="1" x14ac:dyDescent="0.35">
      <c r="A93" s="9"/>
      <c r="B93" s="9">
        <v>74</v>
      </c>
      <c r="C93" s="3" t="s">
        <v>131</v>
      </c>
      <c r="D93" s="3">
        <v>2024</v>
      </c>
      <c r="E93" s="3">
        <v>2025</v>
      </c>
      <c r="F93" s="45">
        <f t="shared" si="28"/>
        <v>75000</v>
      </c>
      <c r="G93" s="45"/>
      <c r="H93" s="45">
        <f>SUM(J93:M93)</f>
        <v>75000</v>
      </c>
      <c r="I93" s="6">
        <f t="shared" si="29"/>
        <v>1</v>
      </c>
      <c r="J93" s="45"/>
      <c r="K93" s="45">
        <v>50000</v>
      </c>
      <c r="L93" s="45">
        <v>25000</v>
      </c>
      <c r="M93" s="45"/>
      <c r="N93" s="3" t="s">
        <v>8</v>
      </c>
      <c r="O93" s="11"/>
      <c r="P93" s="13"/>
      <c r="Q93" s="38"/>
    </row>
    <row r="94" spans="1:17" s="12" customFormat="1" ht="45.6" thickBot="1" x14ac:dyDescent="0.35">
      <c r="A94" s="9"/>
      <c r="B94" s="9">
        <v>75</v>
      </c>
      <c r="C94" s="3" t="s">
        <v>132</v>
      </c>
      <c r="D94" s="10">
        <v>2023</v>
      </c>
      <c r="E94" s="10">
        <v>2027</v>
      </c>
      <c r="F94" s="45">
        <v>7000000</v>
      </c>
      <c r="G94" s="45">
        <v>4900000</v>
      </c>
      <c r="H94" s="45">
        <v>2100000</v>
      </c>
      <c r="I94" s="6">
        <f t="shared" si="29"/>
        <v>0.3</v>
      </c>
      <c r="J94" s="45"/>
      <c r="K94" s="45">
        <v>30000</v>
      </c>
      <c r="L94" s="45">
        <v>90000</v>
      </c>
      <c r="M94" s="45">
        <v>1800000</v>
      </c>
      <c r="N94" s="10" t="s">
        <v>1</v>
      </c>
      <c r="O94" s="10" t="s">
        <v>5</v>
      </c>
      <c r="P94" s="4" t="s">
        <v>222</v>
      </c>
      <c r="Q94" s="38"/>
    </row>
    <row r="95" spans="1:17" s="12" customFormat="1" ht="34.049999999999997" customHeight="1" thickBot="1" x14ac:dyDescent="0.35">
      <c r="A95" s="9"/>
      <c r="B95" s="9">
        <v>76</v>
      </c>
      <c r="C95" s="10" t="s">
        <v>133</v>
      </c>
      <c r="D95" s="10">
        <v>2024</v>
      </c>
      <c r="E95" s="10">
        <v>2025</v>
      </c>
      <c r="F95" s="45">
        <f>SUM(G95:H95)</f>
        <v>36000</v>
      </c>
      <c r="G95" s="45"/>
      <c r="H95" s="45">
        <f>SUM(J95:M95)</f>
        <v>36000</v>
      </c>
      <c r="I95" s="6">
        <f t="shared" si="29"/>
        <v>1</v>
      </c>
      <c r="J95" s="45"/>
      <c r="K95" s="45">
        <v>18000</v>
      </c>
      <c r="L95" s="45">
        <v>18000</v>
      </c>
      <c r="M95" s="45"/>
      <c r="N95" s="10" t="s">
        <v>8</v>
      </c>
      <c r="O95" s="10"/>
      <c r="P95" s="4"/>
      <c r="Q95" s="38"/>
    </row>
    <row r="96" spans="1:17" s="5" customFormat="1" ht="42" customHeight="1" thickBot="1" x14ac:dyDescent="0.35">
      <c r="A96" s="9"/>
      <c r="B96" s="9">
        <v>77</v>
      </c>
      <c r="C96" s="3" t="s">
        <v>134</v>
      </c>
      <c r="D96" s="3">
        <v>2024</v>
      </c>
      <c r="E96" s="3">
        <v>2029</v>
      </c>
      <c r="F96" s="45">
        <f t="shared" ref="F96" si="31">SUM(G96:H96)</f>
        <v>2250000</v>
      </c>
      <c r="G96" s="45">
        <v>1575000</v>
      </c>
      <c r="H96" s="45">
        <v>675000</v>
      </c>
      <c r="I96" s="6">
        <f t="shared" ref="I96" si="32">(H96/F96)</f>
        <v>0.3</v>
      </c>
      <c r="J96" s="45"/>
      <c r="K96" s="45"/>
      <c r="L96" s="45"/>
      <c r="M96" s="45">
        <v>75000</v>
      </c>
      <c r="N96" s="10" t="s">
        <v>6</v>
      </c>
      <c r="O96" s="3" t="s">
        <v>5</v>
      </c>
      <c r="P96" s="4" t="s">
        <v>223</v>
      </c>
      <c r="Q96" s="39"/>
    </row>
    <row r="97" spans="1:17" s="12" customFormat="1" ht="49.95" customHeight="1" thickBot="1" x14ac:dyDescent="0.35">
      <c r="A97" s="9"/>
      <c r="B97" s="9">
        <v>78</v>
      </c>
      <c r="C97" s="3" t="s">
        <v>135</v>
      </c>
      <c r="D97" s="10">
        <v>2023</v>
      </c>
      <c r="E97" s="10">
        <v>2025</v>
      </c>
      <c r="F97" s="45">
        <f>SUM(G97:H97)</f>
        <v>3000000</v>
      </c>
      <c r="G97" s="45">
        <v>2550000</v>
      </c>
      <c r="H97" s="45">
        <f>SUM(J97:M97)</f>
        <v>450000</v>
      </c>
      <c r="I97" s="6">
        <f>(H97/F97)</f>
        <v>0.15</v>
      </c>
      <c r="J97" s="45">
        <v>45000</v>
      </c>
      <c r="K97" s="45">
        <v>135000</v>
      </c>
      <c r="L97" s="45">
        <v>135000</v>
      </c>
      <c r="M97" s="45">
        <v>135000</v>
      </c>
      <c r="N97" s="10" t="s">
        <v>3</v>
      </c>
      <c r="O97" s="10"/>
      <c r="P97" s="4" t="s">
        <v>195</v>
      </c>
      <c r="Q97" s="39"/>
    </row>
    <row r="98" spans="1:17" s="12" customFormat="1" ht="145.05000000000001" customHeight="1" thickBot="1" x14ac:dyDescent="0.35">
      <c r="A98" s="9"/>
      <c r="B98" s="9">
        <v>79</v>
      </c>
      <c r="C98" s="10" t="s">
        <v>136</v>
      </c>
      <c r="D98" s="10">
        <v>2023</v>
      </c>
      <c r="E98" s="10">
        <v>2027</v>
      </c>
      <c r="F98" s="45">
        <f t="shared" ref="F98" si="33">SUM(G98:H98)</f>
        <v>3000000</v>
      </c>
      <c r="G98" s="45">
        <v>2550000</v>
      </c>
      <c r="H98" s="45">
        <f>SUM(J98:M98)</f>
        <v>450000</v>
      </c>
      <c r="I98" s="6">
        <f t="shared" ref="I98:I105" si="34">(H98/F98)</f>
        <v>0.15</v>
      </c>
      <c r="J98" s="45">
        <v>30000</v>
      </c>
      <c r="K98" s="45">
        <v>20000</v>
      </c>
      <c r="L98" s="45">
        <v>200000</v>
      </c>
      <c r="M98" s="45">
        <v>200000</v>
      </c>
      <c r="N98" s="10" t="s">
        <v>3</v>
      </c>
      <c r="O98" s="10" t="s">
        <v>2</v>
      </c>
      <c r="P98" s="4" t="s">
        <v>224</v>
      </c>
      <c r="Q98" s="38"/>
    </row>
    <row r="99" spans="1:17" s="12" customFormat="1" ht="63" customHeight="1" thickBot="1" x14ac:dyDescent="0.35">
      <c r="A99" s="9"/>
      <c r="B99" s="9">
        <v>80</v>
      </c>
      <c r="C99" s="10" t="s">
        <v>137</v>
      </c>
      <c r="D99" s="10">
        <v>2025</v>
      </c>
      <c r="E99" s="10">
        <v>2028</v>
      </c>
      <c r="F99" s="45">
        <f t="shared" ref="F99" si="35">SUM(G99:H99)</f>
        <v>4500000</v>
      </c>
      <c r="G99" s="45">
        <v>3150000</v>
      </c>
      <c r="H99" s="45">
        <v>1350000</v>
      </c>
      <c r="I99" s="6">
        <f t="shared" si="34"/>
        <v>0.3</v>
      </c>
      <c r="J99" s="45"/>
      <c r="K99" s="45"/>
      <c r="L99" s="45">
        <v>100000</v>
      </c>
      <c r="M99" s="45">
        <v>250000</v>
      </c>
      <c r="N99" s="10" t="s">
        <v>29</v>
      </c>
      <c r="O99" s="10"/>
      <c r="P99" s="4" t="s">
        <v>196</v>
      </c>
      <c r="Q99" s="38"/>
    </row>
    <row r="100" spans="1:17" s="12" customFormat="1" ht="21.45" customHeight="1" thickBot="1" x14ac:dyDescent="0.35">
      <c r="A100" s="9"/>
      <c r="B100" s="9">
        <v>81</v>
      </c>
      <c r="C100" s="10" t="s">
        <v>138</v>
      </c>
      <c r="D100" s="10">
        <v>2026</v>
      </c>
      <c r="E100" s="10">
        <v>2027</v>
      </c>
      <c r="F100" s="45">
        <f>SUM(G100:H100)</f>
        <v>60000</v>
      </c>
      <c r="G100" s="45"/>
      <c r="H100" s="45">
        <f>SUM(J100:M100)</f>
        <v>60000</v>
      </c>
      <c r="I100" s="6">
        <f t="shared" si="34"/>
        <v>1</v>
      </c>
      <c r="J100" s="45"/>
      <c r="K100" s="45"/>
      <c r="L100" s="45"/>
      <c r="M100" s="45">
        <v>60000</v>
      </c>
      <c r="N100" s="10" t="s">
        <v>29</v>
      </c>
      <c r="O100" s="10"/>
      <c r="P100" s="4"/>
      <c r="Q100" s="38"/>
    </row>
    <row r="101" spans="1:17" s="12" customFormat="1" ht="64.95" customHeight="1" thickBot="1" x14ac:dyDescent="0.35">
      <c r="A101" s="9"/>
      <c r="B101" s="9">
        <v>82</v>
      </c>
      <c r="C101" s="10" t="s">
        <v>210</v>
      </c>
      <c r="D101" s="10">
        <v>2026</v>
      </c>
      <c r="E101" s="10">
        <v>2030</v>
      </c>
      <c r="F101" s="45">
        <v>3700000</v>
      </c>
      <c r="G101" s="45">
        <v>2590000</v>
      </c>
      <c r="H101" s="45">
        <v>1110000</v>
      </c>
      <c r="I101" s="6">
        <v>0.3</v>
      </c>
      <c r="J101" s="45"/>
      <c r="K101" s="45"/>
      <c r="L101" s="45"/>
      <c r="M101" s="45">
        <v>110000</v>
      </c>
      <c r="N101" s="10" t="s">
        <v>29</v>
      </c>
      <c r="O101" s="10"/>
      <c r="P101" s="4" t="s">
        <v>197</v>
      </c>
      <c r="Q101" s="38"/>
    </row>
    <row r="102" spans="1:17" s="32" customFormat="1" ht="25.95" customHeight="1" thickBot="1" x14ac:dyDescent="0.35">
      <c r="A102" s="9"/>
      <c r="B102" s="9">
        <v>83</v>
      </c>
      <c r="C102" s="3" t="s">
        <v>139</v>
      </c>
      <c r="D102" s="50">
        <v>2023</v>
      </c>
      <c r="E102" s="16">
        <v>2026</v>
      </c>
      <c r="F102" s="45">
        <f>SUM(G102:H102)</f>
        <v>630000</v>
      </c>
      <c r="G102" s="45"/>
      <c r="H102" s="45">
        <f>SUM(J102:M102)</f>
        <v>630000</v>
      </c>
      <c r="I102" s="6">
        <f t="shared" si="34"/>
        <v>1</v>
      </c>
      <c r="J102" s="45"/>
      <c r="K102" s="45">
        <v>30000</v>
      </c>
      <c r="L102" s="45">
        <v>500000</v>
      </c>
      <c r="M102" s="45">
        <v>100000</v>
      </c>
      <c r="N102" s="10" t="s">
        <v>1</v>
      </c>
      <c r="O102" s="10" t="s">
        <v>2</v>
      </c>
      <c r="P102" s="55" t="s">
        <v>198</v>
      </c>
      <c r="Q102" s="43"/>
    </row>
    <row r="103" spans="1:17" s="48" customFormat="1" ht="31.05" customHeight="1" thickBot="1" x14ac:dyDescent="0.35">
      <c r="A103" s="13"/>
      <c r="B103" s="9">
        <v>84</v>
      </c>
      <c r="C103" s="3" t="s">
        <v>140</v>
      </c>
      <c r="D103" s="50">
        <v>2023</v>
      </c>
      <c r="E103" s="50">
        <v>2026</v>
      </c>
      <c r="F103" s="45">
        <f>SUM(G103:H103)</f>
        <v>360000</v>
      </c>
      <c r="G103" s="45"/>
      <c r="H103" s="45">
        <f>SUM(J103:M103)</f>
        <v>360000</v>
      </c>
      <c r="I103" s="14">
        <f t="shared" si="34"/>
        <v>1</v>
      </c>
      <c r="J103" s="45">
        <v>60000</v>
      </c>
      <c r="K103" s="45">
        <v>100000</v>
      </c>
      <c r="L103" s="45">
        <v>100000</v>
      </c>
      <c r="M103" s="45">
        <v>100000</v>
      </c>
      <c r="N103" s="3" t="s">
        <v>1</v>
      </c>
      <c r="O103" s="3" t="s">
        <v>10</v>
      </c>
      <c r="P103" s="4" t="s">
        <v>199</v>
      </c>
      <c r="Q103" s="47"/>
    </row>
    <row r="104" spans="1:17" s="12" customFormat="1" ht="60.45" customHeight="1" thickBot="1" x14ac:dyDescent="0.35">
      <c r="A104" s="9"/>
      <c r="B104" s="9">
        <v>85</v>
      </c>
      <c r="C104" s="10" t="s">
        <v>225</v>
      </c>
      <c r="D104" s="10">
        <v>2023</v>
      </c>
      <c r="E104" s="10">
        <v>2027</v>
      </c>
      <c r="F104" s="45">
        <f t="shared" ref="F104" si="36">SUM(G104:H104)</f>
        <v>3000000</v>
      </c>
      <c r="G104" s="45">
        <v>2550000</v>
      </c>
      <c r="H104" s="45">
        <f>SUM(J104:M104)</f>
        <v>450000</v>
      </c>
      <c r="I104" s="14">
        <f t="shared" si="34"/>
        <v>0.15</v>
      </c>
      <c r="J104" s="45">
        <v>30000</v>
      </c>
      <c r="K104" s="45">
        <v>20000</v>
      </c>
      <c r="L104" s="45">
        <v>200000</v>
      </c>
      <c r="M104" s="45">
        <v>200000</v>
      </c>
      <c r="N104" s="10" t="s">
        <v>3</v>
      </c>
      <c r="O104" s="10" t="s">
        <v>13</v>
      </c>
      <c r="P104" s="4" t="s">
        <v>234</v>
      </c>
      <c r="Q104" s="39"/>
    </row>
    <row r="105" spans="1:17" s="12" customFormat="1" ht="42" customHeight="1" thickBot="1" x14ac:dyDescent="0.35">
      <c r="A105" s="9"/>
      <c r="B105" s="9">
        <v>86</v>
      </c>
      <c r="C105" s="10" t="s">
        <v>141</v>
      </c>
      <c r="D105" s="10">
        <v>2023</v>
      </c>
      <c r="E105" s="10">
        <v>2026</v>
      </c>
      <c r="F105" s="45">
        <v>30000000</v>
      </c>
      <c r="G105" s="45">
        <v>30000000</v>
      </c>
      <c r="H105" s="45"/>
      <c r="I105" s="14">
        <f t="shared" si="34"/>
        <v>0</v>
      </c>
      <c r="J105" s="45"/>
      <c r="K105" s="45"/>
      <c r="L105" s="45"/>
      <c r="M105" s="45"/>
      <c r="N105" s="10" t="s">
        <v>22</v>
      </c>
      <c r="O105" s="10" t="s">
        <v>13</v>
      </c>
      <c r="P105" s="4" t="s">
        <v>200</v>
      </c>
      <c r="Q105" s="38"/>
    </row>
    <row r="106" spans="1:17" s="5" customFormat="1" ht="63.6" thickBot="1" x14ac:dyDescent="0.35">
      <c r="A106" s="9"/>
      <c r="B106" s="9">
        <v>87</v>
      </c>
      <c r="C106" s="10" t="s">
        <v>142</v>
      </c>
      <c r="D106" s="10">
        <v>2025</v>
      </c>
      <c r="E106" s="10">
        <v>2026</v>
      </c>
      <c r="F106" s="45">
        <f>SUM(G106:H106)</f>
        <v>3000000</v>
      </c>
      <c r="G106" s="45">
        <v>2100000</v>
      </c>
      <c r="H106" s="45">
        <f>SUM(J106:M106)</f>
        <v>900000</v>
      </c>
      <c r="I106" s="6">
        <f>(H106/F106)</f>
        <v>0.3</v>
      </c>
      <c r="J106" s="45"/>
      <c r="K106" s="45"/>
      <c r="L106" s="45">
        <v>200000</v>
      </c>
      <c r="M106" s="45">
        <v>700000</v>
      </c>
      <c r="N106" s="10" t="s">
        <v>260</v>
      </c>
      <c r="O106" s="10" t="s">
        <v>261</v>
      </c>
      <c r="P106" s="4" t="s">
        <v>262</v>
      </c>
      <c r="Q106" s="38"/>
    </row>
    <row r="107" spans="1:17" s="5" customFormat="1" ht="81.45" customHeight="1" thickBot="1" x14ac:dyDescent="0.35">
      <c r="A107" s="9"/>
      <c r="B107" s="9">
        <v>88</v>
      </c>
      <c r="C107" s="3" t="s">
        <v>144</v>
      </c>
      <c r="D107" s="3">
        <v>2025</v>
      </c>
      <c r="E107" s="3">
        <v>2028</v>
      </c>
      <c r="F107" s="45">
        <f t="shared" ref="F107" si="37">SUM(G107:H107)</f>
        <v>1500000</v>
      </c>
      <c r="G107" s="45">
        <v>1050000</v>
      </c>
      <c r="H107" s="45">
        <v>450000</v>
      </c>
      <c r="I107" s="6">
        <f t="shared" ref="I107" si="38">(H107/F107)</f>
        <v>0.3</v>
      </c>
      <c r="J107" s="45"/>
      <c r="K107" s="45"/>
      <c r="L107" s="45">
        <v>50000</v>
      </c>
      <c r="M107" s="45">
        <v>100000</v>
      </c>
      <c r="N107" s="3" t="s">
        <v>3</v>
      </c>
      <c r="O107" s="10" t="s">
        <v>233</v>
      </c>
      <c r="P107" s="4" t="s">
        <v>201</v>
      </c>
      <c r="Q107" s="39"/>
    </row>
    <row r="108" spans="1:17" s="12" customFormat="1" ht="31.5" customHeight="1" thickBot="1" x14ac:dyDescent="0.35">
      <c r="A108" s="9"/>
      <c r="B108" s="9">
        <v>89</v>
      </c>
      <c r="C108" s="3" t="s">
        <v>143</v>
      </c>
      <c r="D108" s="10">
        <v>2021</v>
      </c>
      <c r="E108" s="10">
        <v>2023</v>
      </c>
      <c r="F108" s="45">
        <v>4636237</v>
      </c>
      <c r="G108" s="45">
        <v>1500000</v>
      </c>
      <c r="H108" s="45">
        <v>3136237</v>
      </c>
      <c r="I108" s="14">
        <v>0.67646175120038088</v>
      </c>
      <c r="J108" s="45">
        <v>2799998</v>
      </c>
      <c r="K108" s="45"/>
      <c r="L108" s="45"/>
      <c r="M108" s="45"/>
      <c r="N108" s="10" t="s">
        <v>1</v>
      </c>
      <c r="O108" s="10" t="s">
        <v>2</v>
      </c>
      <c r="P108" s="4" t="s">
        <v>239</v>
      </c>
      <c r="Q108" s="38"/>
    </row>
    <row r="109" spans="1:17" s="12" customFormat="1" ht="72.599999999999994" thickBot="1" x14ac:dyDescent="0.35">
      <c r="A109" s="9"/>
      <c r="B109" s="9">
        <v>90</v>
      </c>
      <c r="C109" s="10" t="s">
        <v>145</v>
      </c>
      <c r="D109" s="3">
        <v>2025</v>
      </c>
      <c r="E109" s="10">
        <v>2027</v>
      </c>
      <c r="F109" s="45">
        <v>26652407</v>
      </c>
      <c r="G109" s="45"/>
      <c r="H109" s="45">
        <v>26652407</v>
      </c>
      <c r="I109" s="14">
        <v>1</v>
      </c>
      <c r="J109" s="45"/>
      <c r="K109" s="45"/>
      <c r="L109" s="45">
        <v>7995722</v>
      </c>
      <c r="M109" s="45">
        <v>10660963</v>
      </c>
      <c r="N109" s="10" t="s">
        <v>1</v>
      </c>
      <c r="O109" s="10" t="s">
        <v>235</v>
      </c>
      <c r="P109" s="4" t="s">
        <v>263</v>
      </c>
      <c r="Q109" s="39"/>
    </row>
    <row r="110" spans="1:17" ht="15" customHeight="1" thickBot="1" x14ac:dyDescent="0.35">
      <c r="A110" s="60" t="s">
        <v>61</v>
      </c>
      <c r="B110" s="60"/>
      <c r="C110" s="60"/>
      <c r="D110" s="60"/>
      <c r="E110" s="60"/>
      <c r="F110" s="60"/>
      <c r="G110" s="60"/>
      <c r="H110" s="60"/>
      <c r="I110" s="60"/>
      <c r="J110" s="60"/>
      <c r="K110" s="60"/>
      <c r="L110" s="60"/>
      <c r="M110" s="60"/>
      <c r="N110" s="60"/>
      <c r="O110" s="60"/>
      <c r="P110" s="60"/>
      <c r="Q110" s="38"/>
    </row>
    <row r="111" spans="1:17" ht="57" customHeight="1" thickBot="1" x14ac:dyDescent="0.35">
      <c r="A111" s="22"/>
      <c r="B111" s="9">
        <v>91</v>
      </c>
      <c r="C111" s="10" t="s">
        <v>146</v>
      </c>
      <c r="D111" s="10">
        <v>2023</v>
      </c>
      <c r="E111" s="10">
        <v>2026</v>
      </c>
      <c r="F111" s="45">
        <f>SUM(G111:H111)</f>
        <v>560000</v>
      </c>
      <c r="G111" s="45"/>
      <c r="H111" s="45">
        <f>SUM(J111:M111)</f>
        <v>560000</v>
      </c>
      <c r="I111" s="6">
        <f>(H111/F111)</f>
        <v>1</v>
      </c>
      <c r="J111" s="45">
        <v>159500</v>
      </c>
      <c r="K111" s="45">
        <v>120500</v>
      </c>
      <c r="L111" s="45">
        <v>159500</v>
      </c>
      <c r="M111" s="45">
        <v>120500</v>
      </c>
      <c r="N111" s="10" t="s">
        <v>14</v>
      </c>
      <c r="O111" s="36"/>
      <c r="P111" s="31" t="s">
        <v>202</v>
      </c>
      <c r="Q111" s="39"/>
    </row>
    <row r="112" spans="1:17" s="12" customFormat="1" ht="28.95" customHeight="1" thickBot="1" x14ac:dyDescent="0.35">
      <c r="A112" s="9"/>
      <c r="B112" s="9">
        <v>92</v>
      </c>
      <c r="C112" s="10" t="s">
        <v>147</v>
      </c>
      <c r="D112" s="10">
        <v>2023</v>
      </c>
      <c r="E112" s="10">
        <v>2026</v>
      </c>
      <c r="F112" s="45">
        <f t="shared" ref="F112" si="39">SUM(G112:H112)</f>
        <v>132000</v>
      </c>
      <c r="G112" s="45"/>
      <c r="H112" s="45">
        <f t="shared" ref="H112" si="40">SUM(J112:M112)</f>
        <v>132000</v>
      </c>
      <c r="I112" s="6">
        <f t="shared" ref="I112" si="41">(H112/F112)</f>
        <v>1</v>
      </c>
      <c r="J112" s="45">
        <v>33000</v>
      </c>
      <c r="K112" s="45">
        <v>33000</v>
      </c>
      <c r="L112" s="45">
        <v>33000</v>
      </c>
      <c r="M112" s="45">
        <v>33000</v>
      </c>
      <c r="N112" s="10" t="s">
        <v>14</v>
      </c>
      <c r="O112" s="10"/>
      <c r="P112" s="4" t="s">
        <v>204</v>
      </c>
      <c r="Q112" s="39"/>
    </row>
    <row r="113" spans="1:17" ht="15" customHeight="1" thickBot="1" x14ac:dyDescent="0.35">
      <c r="A113" s="61" t="s">
        <v>62</v>
      </c>
      <c r="B113" s="61"/>
      <c r="C113" s="61"/>
      <c r="D113" s="61"/>
      <c r="E113" s="61"/>
      <c r="F113" s="61"/>
      <c r="G113" s="61"/>
      <c r="H113" s="61"/>
      <c r="I113" s="61"/>
      <c r="J113" s="61"/>
      <c r="K113" s="61"/>
      <c r="L113" s="61"/>
      <c r="M113" s="61"/>
      <c r="N113" s="61"/>
      <c r="O113" s="61"/>
      <c r="P113" s="61"/>
      <c r="Q113" s="38"/>
    </row>
    <row r="114" spans="1:17" ht="15" customHeight="1" thickBot="1" x14ac:dyDescent="0.35">
      <c r="A114" s="60" t="s">
        <v>63</v>
      </c>
      <c r="B114" s="60"/>
      <c r="C114" s="60"/>
      <c r="D114" s="60"/>
      <c r="E114" s="60"/>
      <c r="F114" s="60"/>
      <c r="G114" s="60"/>
      <c r="H114" s="60"/>
      <c r="I114" s="60"/>
      <c r="J114" s="60"/>
      <c r="K114" s="60"/>
      <c r="L114" s="60"/>
      <c r="M114" s="60"/>
      <c r="N114" s="60"/>
      <c r="O114" s="60"/>
      <c r="P114" s="60"/>
      <c r="Q114" s="38"/>
    </row>
    <row r="115" spans="1:17" ht="37.950000000000003" customHeight="1" thickBot="1" x14ac:dyDescent="0.35">
      <c r="A115" s="22"/>
      <c r="B115" s="9">
        <v>93</v>
      </c>
      <c r="C115" s="10" t="s">
        <v>148</v>
      </c>
      <c r="D115" s="10">
        <v>2021</v>
      </c>
      <c r="E115" s="10">
        <v>2027</v>
      </c>
      <c r="F115" s="45">
        <v>122375</v>
      </c>
      <c r="G115" s="45"/>
      <c r="H115" s="45">
        <v>122375</v>
      </c>
      <c r="I115" s="14">
        <f t="shared" ref="I115" si="42">(H115/F115)</f>
        <v>1</v>
      </c>
      <c r="J115" s="45"/>
      <c r="K115" s="45"/>
      <c r="L115" s="45"/>
      <c r="M115" s="45"/>
      <c r="N115" s="10" t="s">
        <v>3</v>
      </c>
      <c r="O115" s="21"/>
      <c r="P115" s="13"/>
      <c r="Q115" s="39"/>
    </row>
    <row r="116" spans="1:17" s="12" customFormat="1" ht="31.95" customHeight="1" thickBot="1" x14ac:dyDescent="0.35">
      <c r="A116" s="9"/>
      <c r="B116" s="9">
        <v>94</v>
      </c>
      <c r="C116" s="3" t="s">
        <v>149</v>
      </c>
      <c r="D116" s="10">
        <v>2023</v>
      </c>
      <c r="E116" s="10">
        <v>2026</v>
      </c>
      <c r="F116" s="45">
        <f>SUM(G116:H116)</f>
        <v>36000</v>
      </c>
      <c r="G116" s="45"/>
      <c r="H116" s="45">
        <f>SUM(J116:M116)</f>
        <v>36000</v>
      </c>
      <c r="I116" s="6">
        <f>(H116/F116)</f>
        <v>1</v>
      </c>
      <c r="J116" s="45">
        <v>9000</v>
      </c>
      <c r="K116" s="45">
        <v>9000</v>
      </c>
      <c r="L116" s="45">
        <v>9000</v>
      </c>
      <c r="M116" s="45">
        <v>9000</v>
      </c>
      <c r="N116" s="10" t="s">
        <v>3</v>
      </c>
      <c r="O116" s="10"/>
      <c r="P116" s="4"/>
      <c r="Q116" s="39"/>
    </row>
    <row r="117" spans="1:17" s="5" customFormat="1" ht="34.950000000000003" customHeight="1" thickBot="1" x14ac:dyDescent="0.35">
      <c r="A117" s="22"/>
      <c r="B117" s="9">
        <v>95</v>
      </c>
      <c r="C117" s="10" t="s">
        <v>150</v>
      </c>
      <c r="D117" s="10">
        <v>2023</v>
      </c>
      <c r="E117" s="10">
        <v>2027</v>
      </c>
      <c r="F117" s="45">
        <f>SUM(G117:H117)</f>
        <v>115000</v>
      </c>
      <c r="G117" s="45"/>
      <c r="H117" s="45">
        <f>SUM(J117:M117)</f>
        <v>115000</v>
      </c>
      <c r="I117" s="6">
        <f>(H117/F117)</f>
        <v>1</v>
      </c>
      <c r="J117" s="45">
        <v>25000</v>
      </c>
      <c r="K117" s="45">
        <v>30000</v>
      </c>
      <c r="L117" s="45">
        <v>30000</v>
      </c>
      <c r="M117" s="45">
        <v>30000</v>
      </c>
      <c r="N117" s="10" t="s">
        <v>3</v>
      </c>
      <c r="O117" s="21"/>
      <c r="P117" s="4" t="s">
        <v>205</v>
      </c>
      <c r="Q117" s="39"/>
    </row>
    <row r="118" spans="1:17" s="5" customFormat="1" ht="64.5" customHeight="1" thickBot="1" x14ac:dyDescent="0.35">
      <c r="A118" s="22"/>
      <c r="B118" s="9">
        <v>96</v>
      </c>
      <c r="C118" s="10" t="s">
        <v>211</v>
      </c>
      <c r="D118" s="10">
        <v>2022</v>
      </c>
      <c r="E118" s="10">
        <v>2023</v>
      </c>
      <c r="F118" s="45">
        <f>SUM(G118:H118)</f>
        <v>265000</v>
      </c>
      <c r="G118" s="45">
        <v>185500</v>
      </c>
      <c r="H118" s="45">
        <v>79500</v>
      </c>
      <c r="I118" s="6">
        <f>(H118/F118)</f>
        <v>0.3</v>
      </c>
      <c r="J118" s="45">
        <v>48300</v>
      </c>
      <c r="K118" s="45"/>
      <c r="L118" s="45"/>
      <c r="M118" s="45"/>
      <c r="N118" s="10" t="s">
        <v>3</v>
      </c>
      <c r="O118" s="10" t="s">
        <v>29</v>
      </c>
      <c r="P118" s="4" t="s">
        <v>212</v>
      </c>
      <c r="Q118" s="39"/>
    </row>
    <row r="119" spans="1:17" s="12" customFormat="1" ht="110.55" customHeight="1" thickBot="1" x14ac:dyDescent="0.35">
      <c r="A119" s="9"/>
      <c r="B119" s="9">
        <v>97</v>
      </c>
      <c r="C119" s="10" t="s">
        <v>151</v>
      </c>
      <c r="D119" s="10">
        <v>2023</v>
      </c>
      <c r="E119" s="10">
        <v>2035</v>
      </c>
      <c r="F119" s="45">
        <v>20000000</v>
      </c>
      <c r="G119" s="45">
        <v>14000000</v>
      </c>
      <c r="H119" s="45">
        <v>6000000</v>
      </c>
      <c r="I119" s="6">
        <f>(H119/F119)</f>
        <v>0.3</v>
      </c>
      <c r="J119" s="45"/>
      <c r="K119" s="45"/>
      <c r="L119" s="45"/>
      <c r="M119" s="45"/>
      <c r="N119" s="10" t="s">
        <v>14</v>
      </c>
      <c r="O119" s="10"/>
      <c r="P119" s="4" t="s">
        <v>206</v>
      </c>
      <c r="Q119" s="39"/>
    </row>
    <row r="120" spans="1:17" ht="15" customHeight="1" thickBot="1" x14ac:dyDescent="0.35">
      <c r="A120" s="62" t="s">
        <v>64</v>
      </c>
      <c r="B120" s="62"/>
      <c r="C120" s="62"/>
      <c r="D120" s="62"/>
      <c r="E120" s="62"/>
      <c r="F120" s="62"/>
      <c r="G120" s="62"/>
      <c r="H120" s="62"/>
      <c r="I120" s="62"/>
      <c r="J120" s="62"/>
      <c r="K120" s="62"/>
      <c r="L120" s="62"/>
      <c r="M120" s="62"/>
      <c r="N120" s="62"/>
      <c r="O120" s="62"/>
      <c r="P120" s="62"/>
      <c r="Q120" s="38"/>
    </row>
    <row r="121" spans="1:17" ht="15" customHeight="1" thickBot="1" x14ac:dyDescent="0.35">
      <c r="A121" s="59" t="s">
        <v>65</v>
      </c>
      <c r="B121" s="59"/>
      <c r="C121" s="59"/>
      <c r="D121" s="59"/>
      <c r="E121" s="59"/>
      <c r="F121" s="59"/>
      <c r="G121" s="59"/>
      <c r="H121" s="59"/>
      <c r="I121" s="59"/>
      <c r="J121" s="59"/>
      <c r="K121" s="59"/>
      <c r="L121" s="59"/>
      <c r="M121" s="59"/>
      <c r="N121" s="59"/>
      <c r="O121" s="59"/>
      <c r="P121" s="59"/>
      <c r="Q121" s="38"/>
    </row>
    <row r="122" spans="1:17" s="12" customFormat="1" ht="22.05" customHeight="1" thickBot="1" x14ac:dyDescent="0.35">
      <c r="A122" s="21"/>
      <c r="B122" s="28">
        <v>98</v>
      </c>
      <c r="C122" s="10" t="s">
        <v>152</v>
      </c>
      <c r="D122" s="10">
        <v>2022</v>
      </c>
      <c r="E122" s="10">
        <v>2023</v>
      </c>
      <c r="F122" s="45">
        <v>150000</v>
      </c>
      <c r="G122" s="10"/>
      <c r="H122" s="44">
        <f>SUM(J122:M122)</f>
        <v>150000</v>
      </c>
      <c r="I122" s="6">
        <f>(H122/F122)</f>
        <v>1</v>
      </c>
      <c r="J122" s="45">
        <v>150000</v>
      </c>
      <c r="K122" s="10"/>
      <c r="L122" s="10"/>
      <c r="M122" s="10"/>
      <c r="N122" s="10" t="s">
        <v>12</v>
      </c>
      <c r="O122" s="10"/>
      <c r="P122" s="21"/>
      <c r="Q122" s="38"/>
    </row>
    <row r="123" spans="1:17" ht="15" customHeight="1" thickBot="1" x14ac:dyDescent="0.35">
      <c r="A123" s="59" t="s">
        <v>66</v>
      </c>
      <c r="B123" s="59"/>
      <c r="C123" s="59"/>
      <c r="D123" s="59"/>
      <c r="E123" s="59"/>
      <c r="F123" s="59"/>
      <c r="G123" s="59"/>
      <c r="H123" s="59"/>
      <c r="I123" s="59"/>
      <c r="J123" s="59"/>
      <c r="K123" s="59"/>
      <c r="L123" s="59"/>
      <c r="M123" s="59"/>
      <c r="N123" s="59"/>
      <c r="O123" s="59"/>
      <c r="P123" s="59"/>
      <c r="Q123" s="39"/>
    </row>
    <row r="124" spans="1:17" s="1" customFormat="1" ht="75.45" customHeight="1" thickBot="1" x14ac:dyDescent="0.35">
      <c r="A124" s="13"/>
      <c r="B124" s="56">
        <v>99</v>
      </c>
      <c r="C124" s="33" t="s">
        <v>153</v>
      </c>
      <c r="D124" s="33">
        <v>2023</v>
      </c>
      <c r="E124" s="33">
        <v>2026</v>
      </c>
      <c r="F124" s="45">
        <f>SUM(G124:H124)</f>
        <v>399300</v>
      </c>
      <c r="G124" s="45"/>
      <c r="H124" s="45">
        <f>SUM(J124:M124)</f>
        <v>399300</v>
      </c>
      <c r="I124" s="6">
        <f>(H124/F124)</f>
        <v>1</v>
      </c>
      <c r="J124" s="45">
        <v>162200</v>
      </c>
      <c r="K124" s="45">
        <v>85700</v>
      </c>
      <c r="L124" s="45">
        <v>75700</v>
      </c>
      <c r="M124" s="45">
        <v>75700</v>
      </c>
      <c r="N124" s="10" t="s">
        <v>12</v>
      </c>
      <c r="O124" s="33" t="s">
        <v>25</v>
      </c>
      <c r="P124" s="25" t="s">
        <v>207</v>
      </c>
      <c r="Q124" s="39"/>
    </row>
    <row r="125" spans="1:17" ht="15" customHeight="1" thickBot="1" x14ac:dyDescent="0.35">
      <c r="A125" s="59" t="s">
        <v>67</v>
      </c>
      <c r="B125" s="59"/>
      <c r="C125" s="59"/>
      <c r="D125" s="59"/>
      <c r="E125" s="59"/>
      <c r="F125" s="59"/>
      <c r="G125" s="59"/>
      <c r="H125" s="59"/>
      <c r="I125" s="59"/>
      <c r="J125" s="59"/>
      <c r="K125" s="59"/>
      <c r="L125" s="59"/>
      <c r="M125" s="59"/>
      <c r="N125" s="59"/>
      <c r="O125" s="59"/>
      <c r="P125" s="59"/>
      <c r="Q125" s="38"/>
    </row>
    <row r="126" spans="1:17" ht="15" customHeight="1" thickBot="1" x14ac:dyDescent="0.35">
      <c r="A126" s="59" t="s">
        <v>68</v>
      </c>
      <c r="B126" s="59"/>
      <c r="C126" s="59"/>
      <c r="D126" s="59"/>
      <c r="E126" s="59"/>
      <c r="F126" s="59"/>
      <c r="G126" s="59"/>
      <c r="H126" s="59"/>
      <c r="I126" s="59"/>
      <c r="J126" s="59"/>
      <c r="K126" s="59"/>
      <c r="L126" s="59"/>
      <c r="M126" s="59"/>
      <c r="N126" s="59"/>
      <c r="O126" s="59"/>
      <c r="P126" s="59"/>
      <c r="Q126" s="38"/>
    </row>
    <row r="127" spans="1:17" s="12" customFormat="1" ht="45.6" thickBot="1" x14ac:dyDescent="0.35">
      <c r="A127" s="9"/>
      <c r="B127" s="9">
        <v>100</v>
      </c>
      <c r="C127" s="10" t="s">
        <v>154</v>
      </c>
      <c r="D127" s="3">
        <v>2023</v>
      </c>
      <c r="E127" s="10">
        <v>2026</v>
      </c>
      <c r="F127" s="45">
        <f>SUM(G127:H127)</f>
        <v>2000000</v>
      </c>
      <c r="G127" s="45"/>
      <c r="H127" s="45">
        <v>2000000</v>
      </c>
      <c r="I127" s="6">
        <f>(H127/F127)</f>
        <v>1</v>
      </c>
      <c r="J127" s="45">
        <v>300000</v>
      </c>
      <c r="K127" s="45">
        <v>300000</v>
      </c>
      <c r="L127" s="45">
        <v>300000</v>
      </c>
      <c r="M127" s="45">
        <v>300000</v>
      </c>
      <c r="N127" s="10" t="s">
        <v>1</v>
      </c>
      <c r="O127" s="10"/>
      <c r="P127" s="4" t="s">
        <v>208</v>
      </c>
      <c r="Q127" s="38"/>
    </row>
    <row r="128" spans="1:17" ht="21" thickBot="1" x14ac:dyDescent="0.35">
      <c r="A128" s="19"/>
      <c r="B128" s="9">
        <v>101</v>
      </c>
      <c r="C128" s="10" t="s">
        <v>155</v>
      </c>
      <c r="D128" s="10">
        <v>2022</v>
      </c>
      <c r="E128" s="10">
        <v>2023</v>
      </c>
      <c r="F128" s="45">
        <v>30000</v>
      </c>
      <c r="G128" s="51"/>
      <c r="H128" s="45">
        <v>30000</v>
      </c>
      <c r="I128" s="6">
        <f>(H128/F128)</f>
        <v>1</v>
      </c>
      <c r="J128" s="45">
        <v>15000</v>
      </c>
      <c r="K128" s="51"/>
      <c r="L128" s="51"/>
      <c r="M128" s="51"/>
      <c r="N128" s="10" t="s">
        <v>12</v>
      </c>
      <c r="O128" s="51"/>
      <c r="P128" s="52"/>
      <c r="Q128" s="38"/>
    </row>
    <row r="129" spans="17:17" x14ac:dyDescent="0.3">
      <c r="Q129" s="38"/>
    </row>
    <row r="130" spans="17:17" x14ac:dyDescent="0.3">
      <c r="Q130" s="38"/>
    </row>
    <row r="131" spans="17:17" x14ac:dyDescent="0.3">
      <c r="Q131" s="38"/>
    </row>
    <row r="132" spans="17:17" x14ac:dyDescent="0.3">
      <c r="Q132" s="38"/>
    </row>
    <row r="133" spans="17:17" x14ac:dyDescent="0.3">
      <c r="Q133" s="38"/>
    </row>
    <row r="134" spans="17:17" x14ac:dyDescent="0.3">
      <c r="Q134" s="38"/>
    </row>
    <row r="135" spans="17:17" x14ac:dyDescent="0.3">
      <c r="Q135" s="38"/>
    </row>
    <row r="136" spans="17:17" x14ac:dyDescent="0.3">
      <c r="Q136" s="38"/>
    </row>
    <row r="137" spans="17:17" x14ac:dyDescent="0.3">
      <c r="Q137" s="38"/>
    </row>
    <row r="138" spans="17:17" x14ac:dyDescent="0.3">
      <c r="Q138" s="38"/>
    </row>
    <row r="139" spans="17:17" x14ac:dyDescent="0.3">
      <c r="Q139" s="38"/>
    </row>
    <row r="140" spans="17:17" x14ac:dyDescent="0.3">
      <c r="Q140" s="38"/>
    </row>
    <row r="141" spans="17:17" x14ac:dyDescent="0.3">
      <c r="Q141" s="38"/>
    </row>
    <row r="142" spans="17:17" x14ac:dyDescent="0.3">
      <c r="Q142" s="38"/>
    </row>
    <row r="143" spans="17:17" x14ac:dyDescent="0.3">
      <c r="Q143" s="38"/>
    </row>
    <row r="144" spans="17:17" x14ac:dyDescent="0.3">
      <c r="Q144" s="38"/>
    </row>
    <row r="145" spans="17:17" x14ac:dyDescent="0.3">
      <c r="Q145" s="38"/>
    </row>
    <row r="146" spans="17:17" x14ac:dyDescent="0.3">
      <c r="Q146" s="38"/>
    </row>
    <row r="147" spans="17:17" x14ac:dyDescent="0.3">
      <c r="Q147" s="38"/>
    </row>
    <row r="148" spans="17:17" x14ac:dyDescent="0.3">
      <c r="Q148" s="38"/>
    </row>
    <row r="149" spans="17:17" x14ac:dyDescent="0.3">
      <c r="Q149" s="38"/>
    </row>
    <row r="150" spans="17:17" x14ac:dyDescent="0.3">
      <c r="Q150" s="38"/>
    </row>
    <row r="151" spans="17:17" x14ac:dyDescent="0.3">
      <c r="Q151" s="38"/>
    </row>
    <row r="152" spans="17:17" x14ac:dyDescent="0.3">
      <c r="Q152" s="38"/>
    </row>
    <row r="153" spans="17:17" x14ac:dyDescent="0.3">
      <c r="Q153" s="38"/>
    </row>
    <row r="154" spans="17:17" x14ac:dyDescent="0.3">
      <c r="Q154" s="38"/>
    </row>
    <row r="155" spans="17:17" x14ac:dyDescent="0.3">
      <c r="Q155" s="38"/>
    </row>
    <row r="156" spans="17:17" x14ac:dyDescent="0.3">
      <c r="Q156" s="38"/>
    </row>
    <row r="157" spans="17:17" x14ac:dyDescent="0.3">
      <c r="Q157" s="38"/>
    </row>
    <row r="158" spans="17:17" x14ac:dyDescent="0.3">
      <c r="Q158" s="38"/>
    </row>
    <row r="159" spans="17:17" x14ac:dyDescent="0.3">
      <c r="Q159" s="38"/>
    </row>
    <row r="160" spans="17:17" x14ac:dyDescent="0.3">
      <c r="Q160" s="38"/>
    </row>
    <row r="161" spans="17:17" x14ac:dyDescent="0.3">
      <c r="Q161" s="38"/>
    </row>
    <row r="162" spans="17:17" x14ac:dyDescent="0.3">
      <c r="Q162" s="38"/>
    </row>
    <row r="163" spans="17:17" x14ac:dyDescent="0.3">
      <c r="Q163" s="38"/>
    </row>
    <row r="164" spans="17:17" x14ac:dyDescent="0.3">
      <c r="Q164" s="38"/>
    </row>
    <row r="165" spans="17:17" x14ac:dyDescent="0.3">
      <c r="Q165" s="38"/>
    </row>
    <row r="166" spans="17:17" x14ac:dyDescent="0.3">
      <c r="Q166" s="38"/>
    </row>
    <row r="167" spans="17:17" x14ac:dyDescent="0.3">
      <c r="Q167" s="38"/>
    </row>
    <row r="168" spans="17:17" x14ac:dyDescent="0.3">
      <c r="Q168" s="38"/>
    </row>
    <row r="169" spans="17:17" x14ac:dyDescent="0.3">
      <c r="Q169" s="38"/>
    </row>
    <row r="170" spans="17:17" x14ac:dyDescent="0.3">
      <c r="Q170" s="38"/>
    </row>
    <row r="171" spans="17:17" x14ac:dyDescent="0.3">
      <c r="Q171" s="38"/>
    </row>
    <row r="172" spans="17:17" x14ac:dyDescent="0.3">
      <c r="Q172" s="38"/>
    </row>
    <row r="173" spans="17:17" x14ac:dyDescent="0.3">
      <c r="Q173" s="38"/>
    </row>
    <row r="174" spans="17:17" x14ac:dyDescent="0.3">
      <c r="Q174" s="38"/>
    </row>
    <row r="175" spans="17:17" x14ac:dyDescent="0.3">
      <c r="Q175" s="38"/>
    </row>
    <row r="176" spans="17:17" x14ac:dyDescent="0.3">
      <c r="Q176" s="38"/>
    </row>
    <row r="177" spans="17:17" x14ac:dyDescent="0.3">
      <c r="Q177" s="38"/>
    </row>
    <row r="178" spans="17:17" x14ac:dyDescent="0.3">
      <c r="Q178" s="38"/>
    </row>
    <row r="179" spans="17:17" x14ac:dyDescent="0.3">
      <c r="Q179" s="38"/>
    </row>
    <row r="180" spans="17:17" x14ac:dyDescent="0.3">
      <c r="Q180" s="38"/>
    </row>
    <row r="181" spans="17:17" x14ac:dyDescent="0.3">
      <c r="Q181" s="38"/>
    </row>
    <row r="182" spans="17:17" x14ac:dyDescent="0.3">
      <c r="Q182" s="38"/>
    </row>
    <row r="183" spans="17:17" x14ac:dyDescent="0.3">
      <c r="Q183" s="38"/>
    </row>
    <row r="184" spans="17:17" x14ac:dyDescent="0.3">
      <c r="Q184" s="38"/>
    </row>
    <row r="185" spans="17:17" x14ac:dyDescent="0.3">
      <c r="Q185" s="38"/>
    </row>
    <row r="186" spans="17:17" x14ac:dyDescent="0.3">
      <c r="Q186" s="38"/>
    </row>
    <row r="187" spans="17:17" x14ac:dyDescent="0.3">
      <c r="Q187" s="38"/>
    </row>
    <row r="188" spans="17:17" x14ac:dyDescent="0.3">
      <c r="Q188" s="38"/>
    </row>
    <row r="189" spans="17:17" x14ac:dyDescent="0.3">
      <c r="Q189" s="38"/>
    </row>
    <row r="190" spans="17:17" x14ac:dyDescent="0.3">
      <c r="Q190" s="38"/>
    </row>
    <row r="191" spans="17:17" x14ac:dyDescent="0.3">
      <c r="Q191" s="38"/>
    </row>
    <row r="192" spans="17:17" x14ac:dyDescent="0.3">
      <c r="Q192" s="38"/>
    </row>
    <row r="193" spans="17:17" x14ac:dyDescent="0.3">
      <c r="Q193" s="38"/>
    </row>
    <row r="194" spans="17:17" x14ac:dyDescent="0.3">
      <c r="Q194" s="38"/>
    </row>
    <row r="195" spans="17:17" x14ac:dyDescent="0.3">
      <c r="Q195" s="38"/>
    </row>
    <row r="196" spans="17:17" x14ac:dyDescent="0.3">
      <c r="Q196" s="38"/>
    </row>
    <row r="197" spans="17:17" x14ac:dyDescent="0.3">
      <c r="Q197" s="38"/>
    </row>
    <row r="198" spans="17:17" x14ac:dyDescent="0.3">
      <c r="Q198" s="38"/>
    </row>
    <row r="199" spans="17:17" x14ac:dyDescent="0.3">
      <c r="Q199" s="38"/>
    </row>
    <row r="200" spans="17:17" x14ac:dyDescent="0.3">
      <c r="Q200" s="38"/>
    </row>
    <row r="201" spans="17:17" x14ac:dyDescent="0.3">
      <c r="Q201" s="38"/>
    </row>
    <row r="202" spans="17:17" x14ac:dyDescent="0.3">
      <c r="Q202" s="38"/>
    </row>
    <row r="203" spans="17:17" x14ac:dyDescent="0.3">
      <c r="Q203" s="38"/>
    </row>
    <row r="204" spans="17:17" x14ac:dyDescent="0.3">
      <c r="Q204" s="38"/>
    </row>
    <row r="205" spans="17:17" x14ac:dyDescent="0.3">
      <c r="Q205" s="38"/>
    </row>
    <row r="206" spans="17:17" x14ac:dyDescent="0.3">
      <c r="Q206" s="38"/>
    </row>
    <row r="207" spans="17:17" x14ac:dyDescent="0.3">
      <c r="Q207" s="38"/>
    </row>
    <row r="208" spans="17:17" x14ac:dyDescent="0.3">
      <c r="Q208" s="38"/>
    </row>
    <row r="209" spans="17:17" x14ac:dyDescent="0.3">
      <c r="Q209" s="38"/>
    </row>
    <row r="210" spans="17:17" x14ac:dyDescent="0.3">
      <c r="Q210" s="38"/>
    </row>
    <row r="211" spans="17:17" x14ac:dyDescent="0.3">
      <c r="Q211" s="38"/>
    </row>
    <row r="212" spans="17:17" x14ac:dyDescent="0.3">
      <c r="Q212" s="38"/>
    </row>
    <row r="213" spans="17:17" x14ac:dyDescent="0.3">
      <c r="Q213" s="38"/>
    </row>
    <row r="214" spans="17:17" x14ac:dyDescent="0.3">
      <c r="Q214" s="38"/>
    </row>
    <row r="215" spans="17:17" x14ac:dyDescent="0.3">
      <c r="Q215" s="38"/>
    </row>
    <row r="216" spans="17:17" x14ac:dyDescent="0.3">
      <c r="Q216" s="38"/>
    </row>
    <row r="217" spans="17:17" x14ac:dyDescent="0.3">
      <c r="Q217" s="38"/>
    </row>
    <row r="218" spans="17:17" x14ac:dyDescent="0.3">
      <c r="Q218" s="38"/>
    </row>
    <row r="219" spans="17:17" x14ac:dyDescent="0.3">
      <c r="Q219" s="38"/>
    </row>
    <row r="220" spans="17:17" x14ac:dyDescent="0.3">
      <c r="Q220" s="38"/>
    </row>
    <row r="221" spans="17:17" x14ac:dyDescent="0.3">
      <c r="Q221" s="38"/>
    </row>
    <row r="222" spans="17:17" x14ac:dyDescent="0.3">
      <c r="Q222" s="38"/>
    </row>
    <row r="223" spans="17:17" x14ac:dyDescent="0.3">
      <c r="Q223" s="38"/>
    </row>
    <row r="224" spans="17:17" x14ac:dyDescent="0.3">
      <c r="Q224" s="38"/>
    </row>
    <row r="225" spans="17:17" x14ac:dyDescent="0.3">
      <c r="Q225" s="38"/>
    </row>
    <row r="226" spans="17:17" x14ac:dyDescent="0.3">
      <c r="Q226" s="38"/>
    </row>
    <row r="227" spans="17:17" x14ac:dyDescent="0.3">
      <c r="Q227" s="38"/>
    </row>
    <row r="228" spans="17:17" x14ac:dyDescent="0.3">
      <c r="Q228" s="38"/>
    </row>
    <row r="229" spans="17:17" x14ac:dyDescent="0.3">
      <c r="Q229" s="38"/>
    </row>
    <row r="230" spans="17:17" x14ac:dyDescent="0.3">
      <c r="Q230" s="38"/>
    </row>
    <row r="231" spans="17:17" x14ac:dyDescent="0.3">
      <c r="Q231" s="38"/>
    </row>
    <row r="232" spans="17:17" x14ac:dyDescent="0.3">
      <c r="Q232" s="38"/>
    </row>
    <row r="233" spans="17:17" x14ac:dyDescent="0.3">
      <c r="Q233" s="38"/>
    </row>
    <row r="234" spans="17:17" x14ac:dyDescent="0.3">
      <c r="Q234" s="38"/>
    </row>
    <row r="235" spans="17:17" x14ac:dyDescent="0.3">
      <c r="Q235" s="38"/>
    </row>
    <row r="236" spans="17:17" x14ac:dyDescent="0.3">
      <c r="Q236" s="38"/>
    </row>
    <row r="237" spans="17:17" x14ac:dyDescent="0.3">
      <c r="Q237" s="38"/>
    </row>
    <row r="238" spans="17:17" x14ac:dyDescent="0.3">
      <c r="Q238" s="38"/>
    </row>
    <row r="239" spans="17:17" x14ac:dyDescent="0.3">
      <c r="Q239" s="38"/>
    </row>
    <row r="240" spans="17:17" x14ac:dyDescent="0.3">
      <c r="Q240" s="38"/>
    </row>
    <row r="241" spans="17:17" x14ac:dyDescent="0.3">
      <c r="Q241" s="38"/>
    </row>
    <row r="242" spans="17:17" x14ac:dyDescent="0.3">
      <c r="Q242" s="38"/>
    </row>
    <row r="243" spans="17:17" x14ac:dyDescent="0.3">
      <c r="Q243" s="38"/>
    </row>
    <row r="244" spans="17:17" x14ac:dyDescent="0.3">
      <c r="Q244" s="38"/>
    </row>
    <row r="245" spans="17:17" x14ac:dyDescent="0.3">
      <c r="Q245" s="38"/>
    </row>
    <row r="246" spans="17:17" x14ac:dyDescent="0.3">
      <c r="Q246" s="38"/>
    </row>
    <row r="247" spans="17:17" x14ac:dyDescent="0.3">
      <c r="Q247" s="38"/>
    </row>
    <row r="248" spans="17:17" x14ac:dyDescent="0.3">
      <c r="Q248" s="38"/>
    </row>
    <row r="249" spans="17:17" x14ac:dyDescent="0.3">
      <c r="Q249" s="38"/>
    </row>
    <row r="250" spans="17:17" x14ac:dyDescent="0.3">
      <c r="Q250" s="38"/>
    </row>
    <row r="251" spans="17:17" x14ac:dyDescent="0.3">
      <c r="Q251" s="38"/>
    </row>
    <row r="252" spans="17:17" x14ac:dyDescent="0.3">
      <c r="Q252" s="38"/>
    </row>
    <row r="253" spans="17:17" x14ac:dyDescent="0.3">
      <c r="Q253" s="38"/>
    </row>
    <row r="254" spans="17:17" x14ac:dyDescent="0.3">
      <c r="Q254" s="38"/>
    </row>
    <row r="255" spans="17:17" x14ac:dyDescent="0.3">
      <c r="Q255" s="38"/>
    </row>
    <row r="256" spans="17:17" x14ac:dyDescent="0.3">
      <c r="Q256" s="38"/>
    </row>
    <row r="257" spans="17:17" x14ac:dyDescent="0.3">
      <c r="Q257" s="38"/>
    </row>
    <row r="258" spans="17:17" x14ac:dyDescent="0.3">
      <c r="Q258" s="38"/>
    </row>
    <row r="259" spans="17:17" x14ac:dyDescent="0.3">
      <c r="Q259" s="38"/>
    </row>
    <row r="260" spans="17:17" x14ac:dyDescent="0.3">
      <c r="Q260" s="38"/>
    </row>
    <row r="261" spans="17:17" x14ac:dyDescent="0.3">
      <c r="Q261" s="38"/>
    </row>
    <row r="262" spans="17:17" x14ac:dyDescent="0.3">
      <c r="Q262" s="38"/>
    </row>
    <row r="263" spans="17:17" x14ac:dyDescent="0.3">
      <c r="Q263" s="38"/>
    </row>
    <row r="264" spans="17:17" x14ac:dyDescent="0.3">
      <c r="Q264" s="38"/>
    </row>
    <row r="265" spans="17:17" x14ac:dyDescent="0.3">
      <c r="Q265" s="38"/>
    </row>
    <row r="266" spans="17:17" x14ac:dyDescent="0.3">
      <c r="Q266" s="38"/>
    </row>
    <row r="267" spans="17:17" x14ac:dyDescent="0.3">
      <c r="Q267" s="38"/>
    </row>
    <row r="268" spans="17:17" x14ac:dyDescent="0.3">
      <c r="Q268" s="38"/>
    </row>
    <row r="269" spans="17:17" x14ac:dyDescent="0.3">
      <c r="Q269" s="38"/>
    </row>
    <row r="270" spans="17:17" x14ac:dyDescent="0.3">
      <c r="Q270" s="38"/>
    </row>
    <row r="271" spans="17:17" x14ac:dyDescent="0.3">
      <c r="Q271" s="38"/>
    </row>
    <row r="272" spans="17:17" x14ac:dyDescent="0.3">
      <c r="Q272" s="38"/>
    </row>
    <row r="273" spans="17:17" x14ac:dyDescent="0.3">
      <c r="Q273" s="38"/>
    </row>
    <row r="274" spans="17:17" x14ac:dyDescent="0.3">
      <c r="Q274" s="38"/>
    </row>
    <row r="275" spans="17:17" x14ac:dyDescent="0.3">
      <c r="Q275" s="38"/>
    </row>
    <row r="276" spans="17:17" x14ac:dyDescent="0.3">
      <c r="Q276" s="38"/>
    </row>
    <row r="277" spans="17:17" x14ac:dyDescent="0.3">
      <c r="Q277" s="38"/>
    </row>
    <row r="278" spans="17:17" x14ac:dyDescent="0.3">
      <c r="Q278" s="38"/>
    </row>
    <row r="279" spans="17:17" x14ac:dyDescent="0.3">
      <c r="Q279" s="38"/>
    </row>
    <row r="280" spans="17:17" x14ac:dyDescent="0.3">
      <c r="Q280" s="38"/>
    </row>
    <row r="281" spans="17:17" x14ac:dyDescent="0.3">
      <c r="Q281" s="38"/>
    </row>
    <row r="282" spans="17:17" x14ac:dyDescent="0.3">
      <c r="Q282" s="38"/>
    </row>
    <row r="283" spans="17:17" x14ac:dyDescent="0.3">
      <c r="Q283" s="38"/>
    </row>
    <row r="284" spans="17:17" x14ac:dyDescent="0.3">
      <c r="Q284" s="38"/>
    </row>
    <row r="285" spans="17:17" x14ac:dyDescent="0.3">
      <c r="Q285" s="38"/>
    </row>
    <row r="286" spans="17:17" x14ac:dyDescent="0.3">
      <c r="Q286" s="38"/>
    </row>
    <row r="287" spans="17:17" x14ac:dyDescent="0.3">
      <c r="Q287" s="38"/>
    </row>
    <row r="288" spans="17:17" x14ac:dyDescent="0.3">
      <c r="Q288" s="38"/>
    </row>
    <row r="289" spans="17:17" x14ac:dyDescent="0.3">
      <c r="Q289" s="38"/>
    </row>
    <row r="290" spans="17:17" x14ac:dyDescent="0.3">
      <c r="Q290" s="38"/>
    </row>
    <row r="291" spans="17:17" x14ac:dyDescent="0.3">
      <c r="Q291" s="38"/>
    </row>
    <row r="292" spans="17:17" x14ac:dyDescent="0.3">
      <c r="Q292" s="38"/>
    </row>
    <row r="293" spans="17:17" x14ac:dyDescent="0.3">
      <c r="Q293" s="38"/>
    </row>
    <row r="294" spans="17:17" x14ac:dyDescent="0.3">
      <c r="Q294" s="38"/>
    </row>
    <row r="295" spans="17:17" x14ac:dyDescent="0.3">
      <c r="Q295" s="38"/>
    </row>
    <row r="296" spans="17:17" x14ac:dyDescent="0.3">
      <c r="Q296" s="38"/>
    </row>
    <row r="297" spans="17:17" x14ac:dyDescent="0.3">
      <c r="Q297" s="38"/>
    </row>
    <row r="298" spans="17:17" x14ac:dyDescent="0.3">
      <c r="Q298" s="38"/>
    </row>
    <row r="299" spans="17:17" x14ac:dyDescent="0.3">
      <c r="Q299" s="38"/>
    </row>
    <row r="300" spans="17:17" x14ac:dyDescent="0.3">
      <c r="Q300" s="38"/>
    </row>
    <row r="301" spans="17:17" x14ac:dyDescent="0.3">
      <c r="Q301" s="38"/>
    </row>
    <row r="302" spans="17:17" x14ac:dyDescent="0.3">
      <c r="Q302" s="38"/>
    </row>
    <row r="303" spans="17:17" x14ac:dyDescent="0.3">
      <c r="Q303" s="38"/>
    </row>
    <row r="304" spans="17:17" x14ac:dyDescent="0.3">
      <c r="Q304" s="38"/>
    </row>
    <row r="305" spans="17:17" x14ac:dyDescent="0.3">
      <c r="Q305" s="38"/>
    </row>
    <row r="306" spans="17:17" x14ac:dyDescent="0.3">
      <c r="Q306" s="38"/>
    </row>
    <row r="307" spans="17:17" x14ac:dyDescent="0.3">
      <c r="Q307" s="38"/>
    </row>
    <row r="308" spans="17:17" x14ac:dyDescent="0.3">
      <c r="Q308" s="38"/>
    </row>
    <row r="309" spans="17:17" x14ac:dyDescent="0.3">
      <c r="Q309" s="38"/>
    </row>
    <row r="310" spans="17:17" x14ac:dyDescent="0.3">
      <c r="Q310" s="38"/>
    </row>
    <row r="311" spans="17:17" x14ac:dyDescent="0.3">
      <c r="Q311" s="38"/>
    </row>
    <row r="312" spans="17:17" x14ac:dyDescent="0.3">
      <c r="Q312" s="38"/>
    </row>
    <row r="313" spans="17:17" x14ac:dyDescent="0.3">
      <c r="Q313" s="38"/>
    </row>
    <row r="314" spans="17:17" x14ac:dyDescent="0.3">
      <c r="Q314" s="38"/>
    </row>
    <row r="315" spans="17:17" x14ac:dyDescent="0.3">
      <c r="Q315" s="38"/>
    </row>
    <row r="316" spans="17:17" x14ac:dyDescent="0.3">
      <c r="Q316" s="38"/>
    </row>
    <row r="317" spans="17:17" x14ac:dyDescent="0.3">
      <c r="Q317" s="38"/>
    </row>
    <row r="318" spans="17:17" x14ac:dyDescent="0.3">
      <c r="Q318" s="38"/>
    </row>
    <row r="319" spans="17:17" x14ac:dyDescent="0.3">
      <c r="Q319" s="38"/>
    </row>
    <row r="320" spans="17:17" x14ac:dyDescent="0.3">
      <c r="Q320" s="38"/>
    </row>
    <row r="321" spans="17:17" x14ac:dyDescent="0.3">
      <c r="Q321" s="38"/>
    </row>
    <row r="322" spans="17:17" x14ac:dyDescent="0.3">
      <c r="Q322" s="38"/>
    </row>
    <row r="323" spans="17:17" x14ac:dyDescent="0.3">
      <c r="Q323" s="38"/>
    </row>
    <row r="324" spans="17:17" x14ac:dyDescent="0.3">
      <c r="Q324" s="38"/>
    </row>
    <row r="325" spans="17:17" x14ac:dyDescent="0.3">
      <c r="Q325" s="38"/>
    </row>
    <row r="326" spans="17:17" x14ac:dyDescent="0.3">
      <c r="Q326" s="38"/>
    </row>
    <row r="327" spans="17:17" x14ac:dyDescent="0.3">
      <c r="Q327" s="38"/>
    </row>
    <row r="328" spans="17:17" x14ac:dyDescent="0.3">
      <c r="Q328" s="38"/>
    </row>
    <row r="329" spans="17:17" x14ac:dyDescent="0.3">
      <c r="Q329" s="38"/>
    </row>
    <row r="330" spans="17:17" x14ac:dyDescent="0.3">
      <c r="Q330" s="38"/>
    </row>
    <row r="331" spans="17:17" x14ac:dyDescent="0.3">
      <c r="Q331" s="38"/>
    </row>
    <row r="332" spans="17:17" x14ac:dyDescent="0.3">
      <c r="Q332" s="38"/>
    </row>
    <row r="333" spans="17:17" x14ac:dyDescent="0.3">
      <c r="Q333" s="38"/>
    </row>
    <row r="334" spans="17:17" x14ac:dyDescent="0.3">
      <c r="Q334" s="38"/>
    </row>
    <row r="335" spans="17:17" x14ac:dyDescent="0.3">
      <c r="Q335" s="38"/>
    </row>
    <row r="336" spans="17:17" x14ac:dyDescent="0.3">
      <c r="Q336" s="38"/>
    </row>
    <row r="337" spans="17:17" x14ac:dyDescent="0.3">
      <c r="Q337" s="38"/>
    </row>
    <row r="338" spans="17:17" x14ac:dyDescent="0.3">
      <c r="Q338" s="38"/>
    </row>
    <row r="339" spans="17:17" x14ac:dyDescent="0.3">
      <c r="Q339" s="38"/>
    </row>
    <row r="340" spans="17:17" x14ac:dyDescent="0.3">
      <c r="Q340" s="38"/>
    </row>
    <row r="341" spans="17:17" x14ac:dyDescent="0.3">
      <c r="Q341" s="38"/>
    </row>
    <row r="342" spans="17:17" x14ac:dyDescent="0.3">
      <c r="Q342" s="38"/>
    </row>
    <row r="343" spans="17:17" x14ac:dyDescent="0.3">
      <c r="Q343" s="38"/>
    </row>
    <row r="344" spans="17:17" x14ac:dyDescent="0.3">
      <c r="Q344" s="38"/>
    </row>
    <row r="345" spans="17:17" x14ac:dyDescent="0.3">
      <c r="Q345" s="38"/>
    </row>
    <row r="346" spans="17:17" x14ac:dyDescent="0.3">
      <c r="Q346" s="38"/>
    </row>
    <row r="347" spans="17:17" x14ac:dyDescent="0.3">
      <c r="Q347" s="38"/>
    </row>
    <row r="348" spans="17:17" x14ac:dyDescent="0.3">
      <c r="Q348" s="38"/>
    </row>
    <row r="349" spans="17:17" x14ac:dyDescent="0.3">
      <c r="Q349" s="38"/>
    </row>
  </sheetData>
  <autoFilter ref="N1:N127"/>
  <mergeCells count="26">
    <mergeCell ref="B80:P80"/>
    <mergeCell ref="A50:P50"/>
    <mergeCell ref="A11:P11"/>
    <mergeCell ref="A18:P18"/>
    <mergeCell ref="A38:P38"/>
    <mergeCell ref="A40:P40"/>
    <mergeCell ref="A49:P49"/>
    <mergeCell ref="A62:P62"/>
    <mergeCell ref="A67:P67"/>
    <mergeCell ref="A72:P72"/>
    <mergeCell ref="A75:P75"/>
    <mergeCell ref="A2:P2"/>
    <mergeCell ref="A3:P3"/>
    <mergeCell ref="A7:P7"/>
    <mergeCell ref="A32:P32"/>
    <mergeCell ref="A34:P34"/>
    <mergeCell ref="A86:P86"/>
    <mergeCell ref="A121:P121"/>
    <mergeCell ref="A123:P123"/>
    <mergeCell ref="A125:P125"/>
    <mergeCell ref="A126:P126"/>
    <mergeCell ref="A87:P87"/>
    <mergeCell ref="A110:P110"/>
    <mergeCell ref="A113:P113"/>
    <mergeCell ref="A114:P114"/>
    <mergeCell ref="A120:P120"/>
  </mergeCells>
  <pageMargins left="0.7" right="0.7" top="0.75" bottom="0.75" header="0.3" footer="0.3"/>
  <pageSetup paperSize="9" scale="67" fitToHeight="0" orientation="landscape" r:id="rId1"/>
  <ignoredErrors>
    <ignoredError sqref="H78 H112 H71 H111 H81 H8 F23 H82 F97 F66 F127 H22 H24 H25 H27:H28 H36 H37 H102 H65:H66 H83:H84 H33 H31 F46 H46" formulaRange="1"/>
    <ignoredError sqref="I9 I43:I44 F91 I9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Tegevuskava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Anastassia Yakovleva</dc:creator>
  <cp:lastModifiedBy>Anastassia</cp:lastModifiedBy>
  <cp:lastPrinted>2022-05-04T06:44:38Z</cp:lastPrinted>
  <dcterms:created xsi:type="dcterms:W3CDTF">2015-06-05T18:17:20Z</dcterms:created>
  <dcterms:modified xsi:type="dcterms:W3CDTF">2022-06-22T10:44:10Z</dcterms:modified>
</cp:coreProperties>
</file>