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natalja.blednova\Downloads\"/>
    </mc:Choice>
  </mc:AlternateContent>
  <xr:revisionPtr revIDLastSave="0" documentId="13_ncr:1_{326418B4-D2C3-41C7-BEE8-64FC17D6CDE8}" xr6:coauthVersionLast="47" xr6:coauthVersionMax="47" xr10:uidLastSave="{00000000-0000-0000-0000-000000000000}"/>
  <bookViews>
    <workbookView xWindow="660" yWindow="885" windowWidth="27495" windowHeight="13410" firstSheet="2" activeTab="13" xr2:uid="{00000000-000D-0000-FFFF-FFFF00000000}"/>
  </bookViews>
  <sheets>
    <sheet name="1TP" sheetId="22" r:id="rId1"/>
    <sheet name="1 PP" sheetId="23" r:id="rId2"/>
    <sheet name="2 TP " sheetId="28" r:id="rId3"/>
    <sheet name="2 PP" sheetId="29" r:id="rId4"/>
    <sheet name="3a E-P" sheetId="38" r:id="rId5"/>
    <sheet name="3b TP" sheetId="3" r:id="rId6"/>
    <sheet name="3k E-P" sheetId="26" r:id="rId7"/>
    <sheet name="3m E-P" sheetId="27" r:id="rId8"/>
    <sheet name="3o  E-P" sheetId="30" r:id="rId9"/>
    <sheet name="3v E-P" sheetId="31" r:id="rId10"/>
    <sheet name=" 4 E-R" sheetId="35" r:id="rId11"/>
    <sheet name="4 LP" sheetId="36" r:id="rId12"/>
    <sheet name="5 TP" sheetId="24" r:id="rId13"/>
    <sheet name="5 LP" sheetId="37" r:id="rId14"/>
    <sheet name="6 E-R" sheetId="33" r:id="rId15"/>
    <sheet name="6 LP" sheetId="34" r:id="rId16"/>
    <sheet name="8 TP" sheetId="40" r:id="rId17"/>
    <sheet name="8a TP" sheetId="41" r:id="rId18"/>
    <sheet name="KM" sheetId="39" r:id="rId19"/>
  </sheets>
  <definedNames>
    <definedName name="_xlnm.Print_Area" localSheetId="10">' 4 E-R'!$A$1:$AJ$61</definedName>
    <definedName name="_xlnm.Print_Area" localSheetId="1">'1 PP'!$A$1:$AB$60</definedName>
    <definedName name="_xlnm.Print_Area" localSheetId="0">'1TP'!$A$1:$AQ$53</definedName>
    <definedName name="_xlnm.Print_Area" localSheetId="3">'2 PP'!$A$1:$S$76</definedName>
    <definedName name="_xlnm.Print_Area" localSheetId="2">'2 TP '!$A$1:$AO$70</definedName>
    <definedName name="_xlnm.Print_Area" localSheetId="4">'3a E-P'!$A$1:$Z$87</definedName>
    <definedName name="_xlnm.Print_Area" localSheetId="5">'3b TP'!$A$1:$R$69</definedName>
    <definedName name="_xlnm.Print_Area" localSheetId="6">'3k E-P'!$A$1:$Q$59</definedName>
    <definedName name="_xlnm.Print_Area" localSheetId="11">'4 LP'!$A$1:$AC$78</definedName>
    <definedName name="_xlnm.Print_Area" localSheetId="13">'5 LP'!$A$1:$AB$62</definedName>
    <definedName name="_xlnm.Print_Area" localSheetId="14">'6 E-R'!$A$1:$Z$73</definedName>
    <definedName name="_xlnm.Print_Area" localSheetId="15">'6 LP'!$A$1:$T$73</definedName>
    <definedName name="_xlnm.Print_Area" localSheetId="17">'8a TP'!$A$1:$N$53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4" i="31" l="1"/>
  <c r="R64" i="31"/>
  <c r="S64" i="31"/>
  <c r="T64" i="31"/>
  <c r="U64" i="31"/>
  <c r="P64" i="31"/>
  <c r="D15" i="39"/>
  <c r="R62" i="34"/>
  <c r="C37" i="23"/>
  <c r="D56" i="27"/>
  <c r="B54" i="31"/>
  <c r="C54" i="31"/>
  <c r="D54" i="31"/>
  <c r="AA54" i="37"/>
  <c r="Q58" i="27"/>
  <c r="I63" i="28"/>
  <c r="AN65" i="28"/>
  <c r="AP48" i="22"/>
  <c r="AL56" i="24"/>
  <c r="AB63" i="36"/>
  <c r="AI57" i="35"/>
  <c r="G15" i="39"/>
  <c r="F15" i="39"/>
  <c r="C15" i="39"/>
  <c r="T61" i="36"/>
  <c r="U72" i="38"/>
  <c r="AA54" i="23"/>
  <c r="C38" i="41"/>
  <c r="D38" i="41"/>
  <c r="E38" i="41"/>
  <c r="B38" i="41"/>
  <c r="D42" i="40"/>
  <c r="E42" i="40"/>
  <c r="F42" i="40"/>
  <c r="C42" i="40"/>
  <c r="G44" i="40"/>
  <c r="S52" i="37"/>
  <c r="L52" i="23"/>
  <c r="M52" i="23"/>
  <c r="N52" i="23"/>
  <c r="O52" i="23"/>
  <c r="P52" i="23"/>
  <c r="Q52" i="23"/>
  <c r="R52" i="23"/>
  <c r="S52" i="23"/>
  <c r="T52" i="23"/>
  <c r="U52" i="23"/>
  <c r="V52" i="23"/>
  <c r="W52" i="23"/>
  <c r="X52" i="23"/>
  <c r="Y52" i="23"/>
  <c r="K52" i="23"/>
  <c r="I46" i="22"/>
  <c r="AK46" i="22"/>
  <c r="AO46" i="22"/>
  <c r="AM46" i="22"/>
  <c r="AN46" i="22"/>
  <c r="AL46" i="22"/>
  <c r="L46" i="22"/>
  <c r="M46" i="22"/>
  <c r="N46" i="22"/>
  <c r="O46" i="22"/>
  <c r="P46" i="22"/>
  <c r="Q46" i="22"/>
  <c r="R46" i="22"/>
  <c r="S46" i="22"/>
  <c r="T46" i="22"/>
  <c r="U46" i="22"/>
  <c r="V46" i="22"/>
  <c r="W46" i="22"/>
  <c r="X46" i="22"/>
  <c r="Y46" i="22"/>
  <c r="Z46" i="22"/>
  <c r="AA46" i="22"/>
  <c r="AB46" i="22"/>
  <c r="AC46" i="22"/>
  <c r="AD46" i="22"/>
  <c r="AE46" i="22"/>
  <c r="AF46" i="22"/>
  <c r="AG46" i="22"/>
  <c r="AH46" i="22"/>
  <c r="AI46" i="22"/>
  <c r="AJ46" i="22"/>
  <c r="K46" i="22"/>
  <c r="J46" i="22"/>
  <c r="M15" i="39"/>
  <c r="L15" i="39"/>
  <c r="J15" i="39"/>
  <c r="I15" i="39"/>
  <c r="Q59" i="34"/>
  <c r="P59" i="34"/>
  <c r="O59" i="34"/>
  <c r="N59" i="34"/>
  <c r="M59" i="34"/>
  <c r="L59" i="34"/>
  <c r="K59" i="34"/>
  <c r="J59" i="34"/>
  <c r="I59" i="34"/>
  <c r="H59" i="34"/>
  <c r="G59" i="34"/>
  <c r="B58" i="34"/>
  <c r="B57" i="34"/>
  <c r="B56" i="34"/>
  <c r="B55" i="34"/>
  <c r="B54" i="34"/>
  <c r="B53" i="34"/>
  <c r="B52" i="34"/>
  <c r="B51" i="34"/>
  <c r="B50" i="34"/>
  <c r="B49" i="34"/>
  <c r="B48" i="34"/>
  <c r="B47" i="34"/>
  <c r="B46" i="34"/>
  <c r="B45" i="34"/>
  <c r="B44" i="34"/>
  <c r="B43" i="34"/>
  <c r="B42" i="34"/>
  <c r="B41" i="34"/>
  <c r="B40" i="34"/>
  <c r="B39" i="34"/>
  <c r="B38" i="34"/>
  <c r="B37" i="34"/>
  <c r="B36" i="34"/>
  <c r="B35" i="34"/>
  <c r="B34" i="34"/>
  <c r="B33" i="34"/>
  <c r="B32" i="34"/>
  <c r="B31" i="34"/>
  <c r="B30" i="34"/>
  <c r="B29" i="34"/>
  <c r="B28" i="34"/>
  <c r="B27" i="34"/>
  <c r="B26" i="34"/>
  <c r="B25" i="34"/>
  <c r="B24" i="34"/>
  <c r="B23" i="34"/>
  <c r="B22" i="34"/>
  <c r="Y60" i="33"/>
  <c r="X58" i="33"/>
  <c r="W58" i="33"/>
  <c r="V58" i="33"/>
  <c r="U58" i="33"/>
  <c r="T58" i="33"/>
  <c r="S58" i="33"/>
  <c r="R58" i="33"/>
  <c r="Q58" i="33"/>
  <c r="P58" i="33"/>
  <c r="O58" i="33"/>
  <c r="N58" i="33"/>
  <c r="M58" i="33"/>
  <c r="L58" i="33"/>
  <c r="K58" i="33"/>
  <c r="J58" i="33"/>
  <c r="I58" i="33"/>
  <c r="H58" i="33"/>
  <c r="G58" i="33"/>
  <c r="Z52" i="37"/>
  <c r="Y52" i="37"/>
  <c r="X52" i="37"/>
  <c r="W52" i="37"/>
  <c r="V52" i="37"/>
  <c r="U52" i="37"/>
  <c r="T52" i="37"/>
  <c r="R52" i="37"/>
  <c r="Q52" i="37"/>
  <c r="P52" i="37"/>
  <c r="O52" i="37"/>
  <c r="N52" i="37"/>
  <c r="M52" i="37"/>
  <c r="L52" i="37"/>
  <c r="AK54" i="24"/>
  <c r="AJ54" i="24"/>
  <c r="AI54" i="24"/>
  <c r="AH54" i="24"/>
  <c r="AG54" i="24"/>
  <c r="AF54" i="24"/>
  <c r="AE54" i="24"/>
  <c r="AD54" i="24"/>
  <c r="AC54" i="24"/>
  <c r="AB54" i="24"/>
  <c r="AA54" i="24"/>
  <c r="Z54" i="24"/>
  <c r="Y54" i="24"/>
  <c r="X54" i="24"/>
  <c r="W54" i="24"/>
  <c r="V54" i="24"/>
  <c r="U54" i="24"/>
  <c r="T54" i="24"/>
  <c r="S54" i="24"/>
  <c r="R54" i="24"/>
  <c r="Q54" i="24"/>
  <c r="P54" i="24"/>
  <c r="O54" i="24"/>
  <c r="N54" i="24"/>
  <c r="M54" i="24"/>
  <c r="L54" i="24"/>
  <c r="AA61" i="36"/>
  <c r="Z61" i="36"/>
  <c r="Y61" i="36"/>
  <c r="X61" i="36"/>
  <c r="W61" i="36"/>
  <c r="V61" i="36"/>
  <c r="U61" i="36"/>
  <c r="S61" i="36"/>
  <c r="R61" i="36"/>
  <c r="Q61" i="36"/>
  <c r="P61" i="36"/>
  <c r="O61" i="36"/>
  <c r="N61" i="36"/>
  <c r="M61" i="36"/>
  <c r="L61" i="36"/>
  <c r="K61" i="36"/>
  <c r="AH55" i="35"/>
  <c r="AG55" i="35"/>
  <c r="AF55" i="35"/>
  <c r="AE55" i="35"/>
  <c r="AD55" i="35"/>
  <c r="AC55" i="35"/>
  <c r="AB55" i="35"/>
  <c r="AA55" i="35"/>
  <c r="Z55" i="35"/>
  <c r="Y55" i="35"/>
  <c r="X55" i="35"/>
  <c r="W55" i="35"/>
  <c r="V55" i="35"/>
  <c r="U55" i="35"/>
  <c r="T55" i="35"/>
  <c r="S55" i="35"/>
  <c r="R55" i="35"/>
  <c r="Q55" i="35"/>
  <c r="P55" i="35"/>
  <c r="O55" i="35"/>
  <c r="N55" i="35"/>
  <c r="M55" i="35"/>
  <c r="L55" i="35"/>
  <c r="K55" i="35"/>
  <c r="J55" i="35"/>
  <c r="V66" i="31" a="1"/>
  <c r="V66" i="31" s="1"/>
  <c r="M55" i="31"/>
  <c r="L55" i="31"/>
  <c r="K55" i="31"/>
  <c r="J55" i="31"/>
  <c r="I55" i="31"/>
  <c r="H55" i="31"/>
  <c r="D52" i="31"/>
  <c r="C52" i="31"/>
  <c r="B52" i="31"/>
  <c r="D51" i="31"/>
  <c r="C51" i="31"/>
  <c r="B51" i="31"/>
  <c r="D50" i="31"/>
  <c r="D49" i="31"/>
  <c r="D48" i="31"/>
  <c r="C48" i="31"/>
  <c r="B48" i="31"/>
  <c r="C47" i="31"/>
  <c r="C46" i="31"/>
  <c r="C45" i="31"/>
  <c r="C44" i="31"/>
  <c r="C43" i="31"/>
  <c r="C42" i="31"/>
  <c r="C41" i="31"/>
  <c r="C40" i="31"/>
  <c r="C39" i="31"/>
  <c r="D37" i="31"/>
  <c r="D36" i="31"/>
  <c r="D35" i="31"/>
  <c r="D34" i="31"/>
  <c r="B34" i="31"/>
  <c r="D33" i="31"/>
  <c r="B33" i="31"/>
  <c r="D32" i="31"/>
  <c r="B32" i="31"/>
  <c r="D31" i="31"/>
  <c r="C31" i="31"/>
  <c r="B31" i="31"/>
  <c r="D30" i="31"/>
  <c r="C30" i="31"/>
  <c r="B30" i="31"/>
  <c r="D29" i="31"/>
  <c r="C29" i="31"/>
  <c r="B29" i="31"/>
  <c r="D28" i="31"/>
  <c r="C28" i="31"/>
  <c r="B28" i="31"/>
  <c r="D27" i="31"/>
  <c r="C27" i="31"/>
  <c r="B27" i="31"/>
  <c r="D26" i="31"/>
  <c r="C26" i="31"/>
  <c r="B26" i="31"/>
  <c r="D25" i="31"/>
  <c r="C25" i="31"/>
  <c r="B25" i="31"/>
  <c r="D24" i="31"/>
  <c r="C24" i="31"/>
  <c r="B24" i="31"/>
  <c r="D23" i="31"/>
  <c r="C23" i="31"/>
  <c r="B23" i="31"/>
  <c r="D22" i="31"/>
  <c r="C22" i="31"/>
  <c r="B22" i="31"/>
  <c r="N42" i="30"/>
  <c r="M42" i="30"/>
  <c r="L42" i="30"/>
  <c r="R41" i="30"/>
  <c r="Q41" i="30"/>
  <c r="H41" i="30"/>
  <c r="G41" i="30"/>
  <c r="F41" i="30"/>
  <c r="R40" i="30"/>
  <c r="Q40" i="30"/>
  <c r="C40" i="30"/>
  <c r="B40" i="30"/>
  <c r="R39" i="30"/>
  <c r="Q39" i="30"/>
  <c r="C39" i="30"/>
  <c r="B39" i="30"/>
  <c r="R38" i="30"/>
  <c r="Q38" i="30"/>
  <c r="C38" i="30"/>
  <c r="B38" i="30"/>
  <c r="R37" i="30"/>
  <c r="Q37" i="30"/>
  <c r="C37" i="30"/>
  <c r="B37" i="30"/>
  <c r="R36" i="30"/>
  <c r="Q36" i="30"/>
  <c r="C36" i="30"/>
  <c r="B36" i="30"/>
  <c r="R35" i="30"/>
  <c r="Q35" i="30"/>
  <c r="C35" i="30"/>
  <c r="B35" i="30"/>
  <c r="R34" i="30"/>
  <c r="Q34" i="30"/>
  <c r="B34" i="30"/>
  <c r="R33" i="30"/>
  <c r="Q33" i="30"/>
  <c r="C33" i="30"/>
  <c r="B33" i="30"/>
  <c r="R32" i="30"/>
  <c r="Q32" i="30"/>
  <c r="C32" i="30"/>
  <c r="B32" i="30"/>
  <c r="R31" i="30"/>
  <c r="Q31" i="30"/>
  <c r="C31" i="30"/>
  <c r="B31" i="30"/>
  <c r="R30" i="30"/>
  <c r="Q30" i="30"/>
  <c r="C30" i="30"/>
  <c r="B30" i="30"/>
  <c r="R29" i="30"/>
  <c r="C29" i="30"/>
  <c r="B29" i="30"/>
  <c r="R28" i="30"/>
  <c r="Q28" i="30"/>
  <c r="C28" i="30"/>
  <c r="B28" i="30"/>
  <c r="R27" i="30"/>
  <c r="Q27" i="30"/>
  <c r="C27" i="30"/>
  <c r="B27" i="30"/>
  <c r="R26" i="30"/>
  <c r="Q26" i="30"/>
  <c r="C26" i="30"/>
  <c r="B26" i="30"/>
  <c r="R25" i="30"/>
  <c r="Q25" i="30"/>
  <c r="C25" i="30"/>
  <c r="B25" i="30"/>
  <c r="R24" i="30"/>
  <c r="Q24" i="30"/>
  <c r="C24" i="30"/>
  <c r="B24" i="30"/>
  <c r="H56" i="27"/>
  <c r="G56" i="27"/>
  <c r="F56" i="27"/>
  <c r="E56" i="27"/>
  <c r="O55" i="27"/>
  <c r="N55" i="27"/>
  <c r="M55" i="27"/>
  <c r="O54" i="26"/>
  <c r="G52" i="26"/>
  <c r="F52" i="26"/>
  <c r="E52" i="26"/>
  <c r="D52" i="26"/>
  <c r="N51" i="26"/>
  <c r="M51" i="26"/>
  <c r="L51" i="26"/>
  <c r="K51" i="26"/>
  <c r="M70" i="38"/>
  <c r="L70" i="38"/>
  <c r="K70" i="38"/>
  <c r="I70" i="38"/>
  <c r="H70" i="38"/>
  <c r="T69" i="38"/>
  <c r="S69" i="38"/>
  <c r="R69" i="38"/>
  <c r="Q69" i="38"/>
  <c r="P69" i="38"/>
  <c r="B23" i="38"/>
  <c r="R71" i="29"/>
  <c r="Q69" i="29"/>
  <c r="P69" i="29"/>
  <c r="N69" i="29"/>
  <c r="M69" i="29"/>
  <c r="L69" i="29"/>
  <c r="K69" i="29"/>
  <c r="J69" i="29"/>
  <c r="I69" i="29"/>
  <c r="H69" i="29"/>
  <c r="G69" i="29"/>
  <c r="F69" i="29"/>
  <c r="E69" i="29"/>
  <c r="D69" i="29"/>
  <c r="C69" i="29"/>
  <c r="B68" i="29"/>
  <c r="B67" i="29"/>
  <c r="B66" i="29"/>
  <c r="B65" i="29"/>
  <c r="B64" i="29"/>
  <c r="B63" i="29"/>
  <c r="B62" i="29"/>
  <c r="B61" i="29"/>
  <c r="B60" i="29"/>
  <c r="B59" i="29"/>
  <c r="B58" i="29"/>
  <c r="B57" i="29"/>
  <c r="B56" i="29"/>
  <c r="B55" i="29"/>
  <c r="B54" i="29"/>
  <c r="B53" i="29"/>
  <c r="B52" i="29"/>
  <c r="B51" i="29"/>
  <c r="B50" i="29"/>
  <c r="B49" i="29"/>
  <c r="B48" i="29"/>
  <c r="B47" i="29"/>
  <c r="B46" i="29"/>
  <c r="B45" i="29"/>
  <c r="B44" i="29"/>
  <c r="B43" i="29"/>
  <c r="B42" i="29"/>
  <c r="B41" i="29"/>
  <c r="B40" i="29"/>
  <c r="B39" i="29"/>
  <c r="B38" i="29"/>
  <c r="B37" i="29"/>
  <c r="B36" i="29"/>
  <c r="B35" i="29"/>
  <c r="B34" i="29"/>
  <c r="B33" i="29"/>
  <c r="B32" i="29"/>
  <c r="B31" i="29"/>
  <c r="B30" i="29"/>
  <c r="B29" i="29"/>
  <c r="B28" i="29"/>
  <c r="B27" i="29"/>
  <c r="B26" i="29"/>
  <c r="B25" i="29"/>
  <c r="B24" i="29"/>
  <c r="B23" i="29"/>
  <c r="B22" i="29"/>
  <c r="B21" i="29"/>
  <c r="B20" i="29"/>
  <c r="AM63" i="28"/>
  <c r="AL63" i="28"/>
  <c r="AK63" i="28"/>
  <c r="AJ63" i="28"/>
  <c r="AI63" i="28"/>
  <c r="AH63" i="28"/>
  <c r="AG63" i="28"/>
  <c r="AF63" i="28"/>
  <c r="AE63" i="28"/>
  <c r="AD63" i="28"/>
  <c r="AC63" i="28"/>
  <c r="AB63" i="28"/>
  <c r="AA63" i="28"/>
  <c r="Z63" i="28"/>
  <c r="Y63" i="28"/>
  <c r="X63" i="28"/>
  <c r="W63" i="28"/>
  <c r="V63" i="28"/>
  <c r="U63" i="28"/>
  <c r="T63" i="28"/>
  <c r="S63" i="28"/>
  <c r="R63" i="28"/>
  <c r="Q63" i="28"/>
  <c r="P63" i="28"/>
  <c r="O63" i="28"/>
  <c r="N63" i="28"/>
  <c r="M63" i="28"/>
  <c r="L63" i="28"/>
  <c r="K63" i="28"/>
  <c r="J63" i="28"/>
  <c r="H63" i="28"/>
  <c r="G63" i="28"/>
  <c r="E63" i="28"/>
  <c r="D63" i="28"/>
  <c r="B61" i="28"/>
  <c r="B60" i="28"/>
  <c r="B59" i="28"/>
  <c r="B58" i="28"/>
  <c r="B57" i="28"/>
  <c r="B56" i="28"/>
  <c r="B55" i="28"/>
  <c r="B54" i="28"/>
  <c r="B53" i="28"/>
  <c r="B52" i="28"/>
  <c r="B51" i="28"/>
  <c r="B50" i="28"/>
  <c r="B49" i="28"/>
  <c r="B48" i="28"/>
  <c r="B47" i="28"/>
  <c r="B46" i="28"/>
  <c r="B45" i="28"/>
  <c r="B44" i="28"/>
  <c r="B43" i="28"/>
  <c r="B42" i="28"/>
  <c r="B41" i="28"/>
  <c r="B40" i="28"/>
  <c r="B39" i="28"/>
  <c r="B38" i="28"/>
  <c r="B37" i="28"/>
  <c r="B36" i="28"/>
  <c r="B35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1" i="28"/>
  <c r="B20" i="28"/>
  <c r="B19" i="28"/>
  <c r="B18" i="28"/>
  <c r="B17" i="28"/>
  <c r="B16" i="28"/>
  <c r="B15" i="28"/>
  <c r="B14" i="28"/>
  <c r="Z52" i="23"/>
  <c r="J52" i="23"/>
  <c r="I52" i="23"/>
  <c r="H52" i="23"/>
  <c r="C51" i="23"/>
  <c r="B51" i="23"/>
  <c r="C50" i="23"/>
  <c r="B50" i="23"/>
  <c r="C49" i="23"/>
  <c r="B49" i="23"/>
  <c r="C48" i="23"/>
  <c r="B48" i="23"/>
  <c r="B47" i="23"/>
  <c r="C46" i="23"/>
  <c r="B46" i="23"/>
  <c r="C45" i="23"/>
  <c r="B45" i="23"/>
  <c r="C44" i="23"/>
  <c r="B44" i="23"/>
  <c r="C43" i="23"/>
  <c r="B43" i="23"/>
  <c r="C42" i="23"/>
  <c r="B42" i="23"/>
  <c r="C41" i="23"/>
  <c r="B41" i="23"/>
  <c r="C40" i="23"/>
  <c r="B40" i="23"/>
  <c r="C39" i="23"/>
  <c r="B39" i="23"/>
  <c r="C38" i="23"/>
  <c r="B38" i="23"/>
  <c r="B37" i="23"/>
  <c r="C36" i="23"/>
  <c r="B36" i="23"/>
  <c r="C34" i="23"/>
  <c r="B34" i="23"/>
  <c r="C33" i="23"/>
  <c r="B33" i="23"/>
  <c r="C32" i="23"/>
  <c r="C31" i="23"/>
  <c r="C30" i="23"/>
  <c r="C29" i="23"/>
  <c r="C28" i="23"/>
  <c r="C27" i="23"/>
  <c r="C26" i="23"/>
  <c r="C25" i="23"/>
  <c r="C24" i="23"/>
  <c r="C23" i="23"/>
  <c r="C22" i="23"/>
  <c r="D45" i="22"/>
  <c r="B45" i="22"/>
  <c r="D44" i="22"/>
  <c r="B44" i="22"/>
  <c r="D43" i="22"/>
  <c r="B43" i="22"/>
  <c r="D42" i="22"/>
  <c r="B42" i="22"/>
  <c r="D41" i="22"/>
  <c r="D40" i="22"/>
  <c r="B40" i="22"/>
  <c r="D39" i="22"/>
  <c r="B39" i="22"/>
  <c r="D38" i="22"/>
  <c r="B38" i="22"/>
  <c r="D37" i="22"/>
  <c r="B37" i="22"/>
  <c r="D36" i="22"/>
  <c r="B36" i="22"/>
  <c r="D35" i="22"/>
  <c r="B35" i="22"/>
  <c r="D34" i="22"/>
  <c r="B34" i="22"/>
  <c r="D33" i="22"/>
  <c r="B33" i="22"/>
  <c r="D32" i="22"/>
  <c r="B32" i="22"/>
  <c r="D31" i="22"/>
  <c r="B31" i="22"/>
  <c r="D30" i="22"/>
  <c r="B30" i="22"/>
  <c r="D29" i="22"/>
  <c r="B29" i="22"/>
  <c r="D28" i="22"/>
  <c r="B28" i="22"/>
  <c r="D27" i="22"/>
  <c r="B27" i="22"/>
  <c r="D26" i="22"/>
  <c r="B26" i="22"/>
  <c r="D25" i="22"/>
  <c r="B25" i="22"/>
  <c r="D24" i="22"/>
  <c r="B24" i="22"/>
  <c r="D23" i="22"/>
  <c r="B23" i="22"/>
  <c r="D22" i="22"/>
  <c r="B22" i="22"/>
  <c r="D21" i="22"/>
  <c r="B21" i="22"/>
  <c r="D20" i="22"/>
  <c r="B20" i="22"/>
  <c r="D19" i="22"/>
  <c r="B19" i="22"/>
  <c r="D18" i="22"/>
  <c r="B18" i="22"/>
  <c r="D17" i="22"/>
  <c r="B17" i="22"/>
  <c r="D16" i="22"/>
  <c r="B16" i="22"/>
  <c r="C23" i="39" l="1"/>
  <c r="C22" i="39"/>
  <c r="C20" i="39"/>
  <c r="C19" i="39"/>
  <c r="C21" i="39"/>
  <c r="C17" i="39"/>
  <c r="C18" i="39"/>
  <c r="C27" i="39" l="1"/>
</calcChain>
</file>

<file path=xl/sharedStrings.xml><?xml version="1.0" encoding="utf-8"?>
<sst xmlns="http://schemas.openxmlformats.org/spreadsheetml/2006/main" count="3404" uniqueCount="246">
  <si>
    <t xml:space="preserve">Narva linna avaliku bussiveo teenindamise leping nr.144/2021. </t>
  </si>
  <si>
    <t xml:space="preserve">Kinnitatud </t>
  </si>
  <si>
    <t xml:space="preserve">Leping sõlmitud 18.08.2021 </t>
  </si>
  <si>
    <t>.03.2026</t>
  </si>
  <si>
    <t>Leping kehtib alates 01.02.2022 kuni 31.01.2030.a.</t>
  </si>
  <si>
    <t>Natalja Šibalova</t>
  </si>
  <si>
    <t>Direktor</t>
  </si>
  <si>
    <t xml:space="preserve">  Narva Linnavalitsuse Linnamajandusamet</t>
  </si>
  <si>
    <t>Allkirjastatud digitaalselt</t>
  </si>
  <si>
    <t xml:space="preserve">BUSSILIINI nr 1 </t>
  </si>
  <si>
    <t>Paemurru-Peetri plats-Tempo-Kauba-Tempo-Peetri plats-Paemurru</t>
  </si>
  <si>
    <t>Sõiduplaan kehtib 15.04.2026-14.10.2026</t>
  </si>
  <si>
    <t>S Õ I D U P L A A N</t>
  </si>
  <si>
    <t>Liiklus toimub: E-R</t>
  </si>
  <si>
    <t> Peatuste vahemaad ja liini pikkus</t>
  </si>
  <si>
    <t>Väljumise kellaaeg</t>
  </si>
  <si>
    <t>Paemurru</t>
  </si>
  <si>
    <t>-</t>
  </si>
  <si>
    <t>Uusküla</t>
  </si>
  <si>
    <t>Koorikooli</t>
  </si>
  <si>
    <t>Jäähall</t>
  </si>
  <si>
    <t>Vassili Gerassimovi</t>
  </si>
  <si>
    <t>Raudtee</t>
  </si>
  <si>
    <t>Jaama</t>
  </si>
  <si>
    <t>Rugodiv</t>
  </si>
  <si>
    <t>Peetri plats</t>
  </si>
  <si>
    <t>Energia</t>
  </si>
  <si>
    <t>Astri</t>
  </si>
  <si>
    <t>Tempo</t>
  </si>
  <si>
    <t>Rahu</t>
  </si>
  <si>
    <t>Äkkeküla</t>
  </si>
  <si>
    <t>Põhja</t>
  </si>
  <si>
    <t>Kauba</t>
  </si>
  <si>
    <t>Pähklimäe</t>
  </si>
  <si>
    <t>Roheline</t>
  </si>
  <si>
    <t>Tallinna maantee</t>
  </si>
  <si>
    <t>Kalda</t>
  </si>
  <si>
    <t>Haigla</t>
  </si>
  <si>
    <t>km</t>
  </si>
  <si>
    <t>Narva Linnavalitsuse Linnamajandusamet </t>
  </si>
  <si>
    <t>GoBus AS</t>
  </si>
  <si>
    <t>Registrikood 75039729</t>
  </si>
  <si>
    <t>Ringtee 25, 50105 Tartu</t>
  </si>
  <si>
    <t xml:space="preserve">Aadress Peetri plats 3-23, </t>
  </si>
  <si>
    <t>Registrikood 10085032</t>
  </si>
  <si>
    <t>Telefon 3599155, linnamajandus@narva.ee</t>
  </si>
  <si>
    <t>Telefon 3540344, ida@gobus.ee</t>
  </si>
  <si>
    <t>Liiklus toimub: L P, sh riigipühad</t>
  </si>
  <si>
    <t>BUSSILIINI nr 2</t>
  </si>
  <si>
    <t>Paemurru-Haigla-Aleksandr Puškini-Hariduse-Rakvere-Kauba-Tempo-Võidu tiik-Tempo-Kauba-Kangelaste prospekt-Sepa-Hariduse-Aleksandr Puškini-Haigla-Paemurru</t>
  </si>
  <si>
    <t>Sõiduplaan kehtib 15.04.2026-30.08.2026</t>
  </si>
  <si>
    <t>Joala</t>
  </si>
  <si>
    <t>Aleksandr Puškini</t>
  </si>
  <si>
    <t>Hariduse</t>
  </si>
  <si>
    <t>Vestervalli</t>
  </si>
  <si>
    <t>Sepa</t>
  </si>
  <si>
    <t>Spordikeskuse</t>
  </si>
  <si>
    <t>Rakvere</t>
  </si>
  <si>
    <t>Kangelaste prospekt</t>
  </si>
  <si>
    <t>Soldina</t>
  </si>
  <si>
    <t>Narova</t>
  </si>
  <si>
    <t>Loomemaja</t>
  </si>
  <si>
    <t>Võidu tiik</t>
  </si>
  <si>
    <t>Võidu</t>
  </si>
  <si>
    <t>Kangelaste maja</t>
  </si>
  <si>
    <t xml:space="preserve"> Peatuste vahemaad ja liini pikkus</t>
  </si>
  <si>
    <t>Narva Linnavalitsuse Linnamajandusamet</t>
  </si>
  <si>
    <t>BUSSILIINI nr 3a</t>
  </si>
  <si>
    <t>Paemurru-Peetri plats-Tempo-Kauba-Kirsi-Augametsa-Paemurru</t>
  </si>
  <si>
    <t>Liiklus toimub: E-P</t>
  </si>
  <si>
    <t>E - R</t>
  </si>
  <si>
    <t>kuni 30.09</t>
  </si>
  <si>
    <t>Augametsa</t>
  </si>
  <si>
    <t>Merevaigu</t>
  </si>
  <si>
    <t>Jasmiini</t>
  </si>
  <si>
    <t>Nelgi</t>
  </si>
  <si>
    <t>Baltika</t>
  </si>
  <si>
    <t>Tervise</t>
  </si>
  <si>
    <t>Oktoobri</t>
  </si>
  <si>
    <t>Kirsi</t>
  </si>
  <si>
    <t>Viljapea</t>
  </si>
  <si>
    <t>Kadaka</t>
  </si>
  <si>
    <t>Kudruküla</t>
  </si>
  <si>
    <t>Aiaotsa</t>
  </si>
  <si>
    <t>Pihlaka</t>
  </si>
  <si>
    <t>Leekova</t>
  </si>
  <si>
    <t>Elektroni</t>
  </si>
  <si>
    <t>Lõuna-Kudruküla</t>
  </si>
  <si>
    <t>Jõe</t>
  </si>
  <si>
    <t>Marja</t>
  </si>
  <si>
    <t>Jõesuu</t>
  </si>
  <si>
    <t>Riigiküla</t>
  </si>
  <si>
    <t>Väikesaare</t>
  </si>
  <si>
    <t>Riigimõisa</t>
  </si>
  <si>
    <t>Süsiaugu</t>
  </si>
  <si>
    <t>Suursaare</t>
  </si>
  <si>
    <t>Progressi</t>
  </si>
  <si>
    <t>Risti</t>
  </si>
  <si>
    <t/>
  </si>
  <si>
    <t>BUSSILIINI nr 3B</t>
  </si>
  <si>
    <t>Paemurru-Peetri plats-Tempo-Kauba-Siivertsi-Kiri-Lõuna-Kudruküla-Augametsa-Paemurru</t>
  </si>
  <si>
    <t xml:space="preserve"> Peatuste vahemaad </t>
  </si>
  <si>
    <t>Väljumise</t>
  </si>
  <si>
    <t xml:space="preserve">     ja liini pikkus</t>
  </si>
  <si>
    <t>kellaaeg</t>
  </si>
  <si>
    <t>Siivertsi</t>
  </si>
  <si>
    <t>BUSSILIINI nr 3K</t>
  </si>
  <si>
    <t>Paemurru-Peetri plats-Tempo-Kauba-Siivertsi-Leekova-Lõuna-Kudruküla-Paemurru</t>
  </si>
  <si>
    <t xml:space="preserve"> Peatuste vahemaad  ja liini pikkus</t>
  </si>
  <si>
    <t>BUSSILIINI nr 3M</t>
  </si>
  <si>
    <t>Paemurru-Peetri plats-Tempo-Kauba-Sepa-Riigiküla kalmistu-Taevasina-Paemurru</t>
  </si>
  <si>
    <t>Taevasina</t>
  </si>
  <si>
    <t>Aniliini</t>
  </si>
  <si>
    <t>Unistuse</t>
  </si>
  <si>
    <t>Nädala</t>
  </si>
  <si>
    <t>Peeterristi suvilad</t>
  </si>
  <si>
    <t>Sininõmme</t>
  </si>
  <si>
    <t>Sinimetsa</t>
  </si>
  <si>
    <t>Riigiküla kalmistu</t>
  </si>
  <si>
    <t>Voorekalda</t>
  </si>
  <si>
    <t>Koidu</t>
  </si>
  <si>
    <t>BUSSILIINI nr 3O</t>
  </si>
  <si>
    <t>Paemurru-Peetri plats-Tempo -Luige – Tempo – Jaama – Paemurru</t>
  </si>
  <si>
    <t>Luige</t>
  </si>
  <si>
    <t>Naabri</t>
  </si>
  <si>
    <t>Kasekese</t>
  </si>
  <si>
    <t>Vanaküla</t>
  </si>
  <si>
    <t>Lennujaama</t>
  </si>
  <si>
    <t>Olgina tee</t>
  </si>
  <si>
    <t>Juubeli</t>
  </si>
  <si>
    <t>BUSSILIINI nr 3v</t>
  </si>
  <si>
    <t>Paemurru-Peetri plats-Tempo-Kasekese-Luige-Jugla-Paemurru</t>
  </si>
  <si>
    <t>E-R</t>
  </si>
  <si>
    <t>Jugla</t>
  </si>
  <si>
    <t>Vodava</t>
  </si>
  <si>
    <t>Peeterristi</t>
  </si>
  <si>
    <t>Tõrvajõe</t>
  </si>
  <si>
    <t>Ilvese</t>
  </si>
  <si>
    <t>Paju</t>
  </si>
  <si>
    <t>Sarapuu</t>
  </si>
  <si>
    <t>Mesilase</t>
  </si>
  <si>
    <t>Haava</t>
  </si>
  <si>
    <t>Mõisa</t>
  </si>
  <si>
    <t>Tulukese</t>
  </si>
  <si>
    <t>Kuu</t>
  </si>
  <si>
    <t>BUSSILIINI nr 4</t>
  </si>
  <si>
    <t>Metsaonni-Betooni-Kutsekooli-Haigla-Peetri plats-Lasteaia-Sendi-Lasteaia-Kutsekooli-Betooni-Metsaonni</t>
  </si>
  <si>
    <t> </t>
  </si>
  <si>
    <t>Peatuste vahemaad ja liini pikkus</t>
  </si>
  <si>
    <t>kuni 30.09.</t>
  </si>
  <si>
    <t>Metsaonni</t>
  </si>
  <si>
    <t>08:35</t>
  </si>
  <si>
    <t>11:25</t>
  </si>
  <si>
    <t>15:16</t>
  </si>
  <si>
    <t>21:57</t>
  </si>
  <si>
    <t>Metsaaia</t>
  </si>
  <si>
    <t>08:36</t>
  </si>
  <si>
    <t>11:26</t>
  </si>
  <si>
    <t>15:17</t>
  </si>
  <si>
    <t>21:58</t>
  </si>
  <si>
    <t>Kanali</t>
  </si>
  <si>
    <t>08:38</t>
  </si>
  <si>
    <t>11:28</t>
  </si>
  <si>
    <t>15:19</t>
  </si>
  <si>
    <t>22:00</t>
  </si>
  <si>
    <t>Kulgu</t>
  </si>
  <si>
    <t>08:40</t>
  </si>
  <si>
    <t>11:30</t>
  </si>
  <si>
    <t>15:21</t>
  </si>
  <si>
    <t>22:02</t>
  </si>
  <si>
    <t>Viimistlusvabrik</t>
  </si>
  <si>
    <t>14:50</t>
  </si>
  <si>
    <t>16:50</t>
  </si>
  <si>
    <t>Veehoidla</t>
  </si>
  <si>
    <t>08:41</t>
  </si>
  <si>
    <t>11:31</t>
  </si>
  <si>
    <t>15:22</t>
  </si>
  <si>
    <t>22:03</t>
  </si>
  <si>
    <t>Betooni</t>
  </si>
  <si>
    <t>17:20</t>
  </si>
  <si>
    <t>Kutsekooli</t>
  </si>
  <si>
    <t>Akadeemia</t>
  </si>
  <si>
    <t>Lasteaia</t>
  </si>
  <si>
    <t>Sendi</t>
  </si>
  <si>
    <t>09:23</t>
  </si>
  <si>
    <t>17:32</t>
  </si>
  <si>
    <t>Vana-Joala tee</t>
  </si>
  <si>
    <t>Viimistlusvabriku</t>
  </si>
  <si>
    <t>09:24</t>
  </si>
  <si>
    <t>BUSSILIINI nr 5</t>
  </si>
  <si>
    <t>Metsaonni-Betooni-Kutsekooli-Energia-Pilve-EnergiaKutsekooli-Betooni -Metsaonni</t>
  </si>
  <si>
    <t>07:08</t>
  </si>
  <si>
    <t>09:37</t>
  </si>
  <si>
    <t>17:46</t>
  </si>
  <si>
    <t>Kreenholmi keskus</t>
  </si>
  <si>
    <t>Viadukti</t>
  </si>
  <si>
    <t>Rahu põik</t>
  </si>
  <si>
    <t>Pilve</t>
  </si>
  <si>
    <t>Kivilinna</t>
  </si>
  <si>
    <t>Liiklus toimub:L P, sh riigipühad</t>
  </si>
  <si>
    <t xml:space="preserve">       </t>
  </si>
  <si>
    <t>21:42</t>
  </si>
  <si>
    <t>08:01</t>
  </si>
  <si>
    <t>BUSSILIINI nr 6</t>
  </si>
  <si>
    <t>Arumäe oja-Nahavabriku-Narova-Tempo-Kauba-Energia-Kreenholmi keskus-Nahavabriku-Arumäe oja</t>
  </si>
  <si>
    <t>Arumäe oja</t>
  </si>
  <si>
    <t>Arumäe</t>
  </si>
  <si>
    <t>Tuulepargi</t>
  </si>
  <si>
    <t>Metsaääre</t>
  </si>
  <si>
    <t>Vesiliilia</t>
  </si>
  <si>
    <t>Nahavabriku</t>
  </si>
  <si>
    <t>Tööstuspargi</t>
  </si>
  <si>
    <t>Filtri</t>
  </si>
  <si>
    <t>Laki</t>
  </si>
  <si>
    <t>Kadastiku</t>
  </si>
  <si>
    <t xml:space="preserve">    Natalja Šibalova</t>
  </si>
  <si>
    <t>BUSSILIINI nr 8</t>
  </si>
  <si>
    <t>Sendi-Võidu-Vestervalli-Võidu-Sendi</t>
  </si>
  <si>
    <t>Sõiduplaan kehtib 15.04.2026 - 30.08.2026</t>
  </si>
  <si>
    <t>*Liin 8 ei teenindata alates 10.06.26 kuni 31.08.26</t>
  </si>
  <si>
    <t>BUSSILIINI nr 8A</t>
  </si>
  <si>
    <t>Sendi-Mõisa-Kalevie-Mõisa-Sendi</t>
  </si>
  <si>
    <t>Kalevi</t>
  </si>
  <si>
    <t>al.15.04.26</t>
  </si>
  <si>
    <t>KM</t>
  </si>
  <si>
    <t>TP</t>
  </si>
  <si>
    <t>PP</t>
  </si>
  <si>
    <t>al.10.06.26</t>
  </si>
  <si>
    <t>al.01.09.26</t>
  </si>
  <si>
    <t>al.01.10.26-14.10.26</t>
  </si>
  <si>
    <t>3a</t>
  </si>
  <si>
    <t>3b</t>
  </si>
  <si>
    <t>3v</t>
  </si>
  <si>
    <t>3k</t>
  </si>
  <si>
    <t>3m</t>
  </si>
  <si>
    <t>3o</t>
  </si>
  <si>
    <t>8a</t>
  </si>
  <si>
    <t>Kokku</t>
  </si>
  <si>
    <t>aprill</t>
  </si>
  <si>
    <t>mai</t>
  </si>
  <si>
    <t xml:space="preserve">juuni </t>
  </si>
  <si>
    <t>juuli</t>
  </si>
  <si>
    <t>august</t>
  </si>
  <si>
    <t xml:space="preserve">september </t>
  </si>
  <si>
    <t>kuni 14.10.26</t>
  </si>
  <si>
    <t xml:space="preserve">oktoober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</si>
</sst>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h:mm;@"/>
    <numFmt numFmtId="166" formatCode="_-* #,##0.0\ _₽_-;\-* #,##0.0\ _₽_-;_-* &quot;-&quot;?\ _₽_-;_-@_-"/>
    <numFmt numFmtId="167" formatCode="[$-409]hh:mm:ss\ AM/PM;@"/>
  </numFmts>
  <fonts count="28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186"/>
      <scheme val="minor"/>
    </font>
    <font>
      <b/>
      <sz val="12"/>
      <color theme="1"/>
      <name val="Aptos Narrow"/>
      <family val="2"/>
      <charset val="186"/>
      <scheme val="minor"/>
    </font>
    <font>
      <sz val="12"/>
      <color rgb="FF000000"/>
      <name val="Aptos Narrow"/>
      <family val="2"/>
      <charset val="186"/>
      <scheme val="minor"/>
    </font>
    <font>
      <b/>
      <sz val="12"/>
      <name val="Aptos Narrow"/>
      <family val="2"/>
      <charset val="186"/>
      <scheme val="minor"/>
    </font>
    <font>
      <b/>
      <sz val="12"/>
      <color rgb="FF000000"/>
      <name val="Aptos Narrow"/>
      <family val="2"/>
      <charset val="186"/>
      <scheme val="minor"/>
    </font>
    <font>
      <sz val="12"/>
      <name val="Aptos Narrow"/>
      <family val="2"/>
      <charset val="186"/>
      <scheme val="minor"/>
    </font>
    <font>
      <sz val="12"/>
      <color theme="1"/>
      <name val="Aptos Narrow"/>
      <family val="2"/>
      <charset val="186"/>
      <scheme val="minor"/>
    </font>
    <font>
      <b/>
      <sz val="11"/>
      <color theme="1"/>
      <name val="Aptos Narrow"/>
      <family val="2"/>
      <charset val="186"/>
      <scheme val="minor"/>
    </font>
    <font>
      <b/>
      <sz val="12"/>
      <color rgb="FFFF0000"/>
      <name val="Aptos Narrow"/>
      <family val="2"/>
      <charset val="186"/>
      <scheme val="minor"/>
    </font>
    <font>
      <sz val="12"/>
      <color rgb="FFFF0000"/>
      <name val="Aptos Narrow"/>
      <family val="2"/>
      <charset val="186"/>
      <scheme val="minor"/>
    </font>
    <font>
      <b/>
      <sz val="12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2"/>
      <color rgb="FF000000"/>
      <name val="Arial"/>
      <family val="2"/>
    </font>
    <font>
      <sz val="14"/>
      <color theme="1"/>
      <name val="Times New Roman"/>
      <family val="1"/>
      <charset val="186"/>
    </font>
    <font>
      <sz val="14"/>
      <color theme="1"/>
      <name val="Aptos Narrow"/>
      <family val="2"/>
      <scheme val="minor"/>
    </font>
    <font>
      <sz val="12"/>
      <color rgb="FF333333"/>
      <name val="Times New Roman"/>
      <family val="1"/>
      <charset val="186"/>
    </font>
    <font>
      <sz val="14"/>
      <color rgb="FF333333"/>
      <name val="Times New Roman"/>
      <family val="1"/>
      <charset val="186"/>
    </font>
    <font>
      <b/>
      <sz val="22"/>
      <color rgb="FF000000"/>
      <name val="Times New Roman"/>
      <family val="1"/>
      <charset val="186"/>
    </font>
    <font>
      <sz val="12"/>
      <color rgb="FF333333"/>
      <name val="Aptos Narrow"/>
      <family val="2"/>
      <scheme val="minor"/>
    </font>
    <font>
      <b/>
      <sz val="18"/>
      <name val="Times New Roman"/>
      <family val="1"/>
      <charset val="186"/>
    </font>
    <font>
      <i/>
      <sz val="14"/>
      <color theme="1"/>
      <name val="Times New Roman"/>
      <family val="1"/>
      <charset val="186"/>
    </font>
    <font>
      <b/>
      <sz val="14"/>
      <color rgb="FF000000"/>
      <name val="Aptos Narrow"/>
      <family val="2"/>
      <scheme val="minor"/>
    </font>
    <font>
      <sz val="14"/>
      <color rgb="FF000000"/>
      <name val="Aptos Narrow"/>
      <family val="2"/>
      <scheme val="minor"/>
    </font>
    <font>
      <b/>
      <sz val="14"/>
      <color rgb="FF000000"/>
      <name val="Aptos Narrow"/>
      <family val="2"/>
      <charset val="186"/>
      <scheme val="minor"/>
    </font>
    <font>
      <b/>
      <sz val="14"/>
      <color theme="1"/>
      <name val="Aptos Narrow"/>
      <family val="2"/>
      <charset val="186"/>
      <scheme val="minor"/>
    </font>
    <font>
      <b/>
      <sz val="14"/>
      <color rgb="FF000000"/>
      <name val="Times New Roman"/>
      <family val="1"/>
      <charset val="186"/>
    </font>
    <font>
      <sz val="14"/>
      <color rgb="FF000000"/>
      <name val="Times New Roman"/>
      <family val="1"/>
      <charset val="186"/>
    </font>
    <font>
      <b/>
      <sz val="16"/>
      <color rgb="FF000000"/>
      <name val="Times New Roman"/>
      <family val="1"/>
      <charset val="186"/>
    </font>
    <font>
      <b/>
      <sz val="18"/>
      <color rgb="FF000000"/>
      <name val="Times New Roman"/>
      <family val="1"/>
      <charset val="186"/>
    </font>
    <font>
      <b/>
      <sz val="18"/>
      <color rgb="FF242424"/>
      <name val="Times New Roman"/>
      <family val="1"/>
      <charset val="186"/>
    </font>
    <font>
      <sz val="14"/>
      <color rgb="FFFF0000"/>
      <name val="Aptos Narrow"/>
      <family val="2"/>
      <scheme val="minor"/>
    </font>
    <font>
      <sz val="14"/>
      <color theme="1"/>
      <name val="Aptos Narrow"/>
      <family val="2"/>
      <charset val="186"/>
      <scheme val="minor"/>
    </font>
    <font>
      <sz val="16"/>
      <color theme="1"/>
      <name val="Aptos Narrow"/>
      <family val="2"/>
      <charset val="186"/>
      <scheme val="minor"/>
    </font>
    <font>
      <sz val="18"/>
      <color theme="1"/>
      <name val="Aptos Narrow"/>
      <family val="2"/>
      <charset val="186"/>
      <scheme val="minor"/>
    </font>
    <font>
      <sz val="12"/>
      <color rgb="FF333333"/>
      <name val="Arial"/>
      <family val="2"/>
      <charset val="186"/>
    </font>
    <font>
      <b/>
      <sz val="25"/>
      <color rgb="FF000000"/>
      <name val="Times New Roman"/>
      <family val="1"/>
      <charset val="186"/>
    </font>
    <font>
      <b/>
      <sz val="18"/>
      <name val="Aptos Narrow"/>
      <family val="2"/>
      <charset val="186"/>
      <scheme val="minor"/>
    </font>
    <font>
      <b/>
      <sz val="18"/>
      <color theme="1"/>
      <name val="Aptos Narrow"/>
      <family val="2"/>
      <charset val="186"/>
      <scheme val="minor"/>
    </font>
    <font>
      <b/>
      <sz val="20"/>
      <color rgb="FF000000"/>
      <name val="Times New Roman"/>
      <family val="1"/>
      <charset val="186"/>
    </font>
    <font>
      <sz val="14"/>
      <color rgb="FFFF0000"/>
      <name val="Aptos Narrow"/>
      <family val="2"/>
      <charset val="186"/>
      <scheme val="minor"/>
    </font>
    <font>
      <sz val="14"/>
      <color rgb="FF000000"/>
      <name val="Aptos Narrow"/>
      <family val="2"/>
      <charset val="186"/>
      <scheme val="minor"/>
    </font>
    <font>
      <sz val="12"/>
      <color theme="1"/>
      <name val="Aptos Narrow"/>
      <family val="2"/>
      <scheme val="minor"/>
    </font>
    <font>
      <i/>
      <sz val="12"/>
      <color theme="1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12"/>
      <color rgb="FF000000"/>
      <name val="Aptos Narrow"/>
      <family val="2"/>
      <scheme val="minor"/>
    </font>
    <font>
      <b/>
      <sz val="12"/>
      <color rgb="FF242424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4"/>
      <color rgb="FF242424"/>
      <name val="Times New Roman"/>
      <family val="1"/>
      <charset val="186"/>
    </font>
    <font>
      <i/>
      <sz val="12"/>
      <color theme="1"/>
      <name val="Aptos Narrow"/>
      <family val="2"/>
      <charset val="186"/>
      <scheme val="minor"/>
    </font>
    <font>
      <i/>
      <u/>
      <sz val="12"/>
      <color rgb="FF000000"/>
      <name val="Aptos Narrow"/>
      <family val="2"/>
      <charset val="186"/>
      <scheme val="minor"/>
    </font>
    <font>
      <u/>
      <sz val="12"/>
      <color rgb="FF000000"/>
      <name val="Aptos Narrow"/>
      <family val="2"/>
      <charset val="186"/>
      <scheme val="minor"/>
    </font>
    <font>
      <i/>
      <sz val="11"/>
      <name val="Aptos Narrow"/>
      <family val="2"/>
      <charset val="186"/>
      <scheme val="minor"/>
    </font>
    <font>
      <i/>
      <sz val="11"/>
      <color theme="1"/>
      <name val="Aptos Narrow"/>
      <family val="2"/>
      <charset val="186"/>
      <scheme val="minor"/>
    </font>
    <font>
      <b/>
      <i/>
      <sz val="11"/>
      <name val="Aptos Narrow"/>
      <family val="2"/>
      <charset val="186"/>
      <scheme val="minor"/>
    </font>
    <font>
      <b/>
      <sz val="18"/>
      <color rgb="FF000000"/>
      <name val="Times New Roman"/>
      <family val="1"/>
      <charset val="204"/>
    </font>
    <font>
      <b/>
      <sz val="12"/>
      <color theme="1"/>
      <name val="Aptos Narrow"/>
      <family val="2"/>
      <charset val="204"/>
      <scheme val="minor"/>
    </font>
    <font>
      <b/>
      <sz val="18"/>
      <color rgb="FF242424"/>
      <name val="Times New Roman"/>
      <family val="1"/>
      <charset val="204"/>
    </font>
    <font>
      <b/>
      <sz val="12"/>
      <name val="Aptos Narrow"/>
      <family val="2"/>
      <charset val="204"/>
      <scheme val="minor"/>
    </font>
    <font>
      <i/>
      <sz val="12"/>
      <name val="Aptos Narrow"/>
      <family val="2"/>
      <charset val="186"/>
      <scheme val="minor"/>
    </font>
    <font>
      <b/>
      <sz val="16"/>
      <color theme="1"/>
      <name val="Aptos Narrow"/>
      <family val="2"/>
      <charset val="186"/>
      <scheme val="minor"/>
    </font>
    <font>
      <i/>
      <sz val="18"/>
      <color theme="1"/>
      <name val="Aptos Narrow"/>
      <family val="2"/>
      <charset val="204"/>
      <scheme val="minor"/>
    </font>
    <font>
      <i/>
      <sz val="14"/>
      <color theme="1"/>
      <name val="Aptos Narrow"/>
      <family val="2"/>
      <charset val="204"/>
      <scheme val="minor"/>
    </font>
    <font>
      <b/>
      <i/>
      <sz val="18"/>
      <color rgb="FF000000"/>
      <name val="Times New Roman"/>
      <family val="1"/>
      <charset val="204"/>
    </font>
    <font>
      <i/>
      <sz val="12"/>
      <color theme="1"/>
      <name val="Aptos Narrow"/>
      <family val="2"/>
      <charset val="204"/>
      <scheme val="minor"/>
    </font>
    <font>
      <b/>
      <i/>
      <sz val="18"/>
      <color rgb="FF242424"/>
      <name val="Times New Roman"/>
      <family val="1"/>
      <charset val="204"/>
    </font>
    <font>
      <sz val="12"/>
      <color theme="1"/>
      <name val="Aptos Narrow"/>
      <family val="2"/>
      <charset val="204"/>
      <scheme val="minor"/>
    </font>
    <font>
      <i/>
      <sz val="12"/>
      <name val="Aptos Narrow"/>
      <family val="2"/>
      <charset val="204"/>
      <scheme val="minor"/>
    </font>
    <font>
      <i/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0"/>
      <color theme="1"/>
      <name val="Aptos Narrow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b/>
      <sz val="10"/>
      <color rgb="FF242424"/>
      <name val="Times New Roman"/>
      <family val="1"/>
      <charset val="204"/>
    </font>
    <font>
      <b/>
      <sz val="9"/>
      <color theme="1"/>
      <name val="Aptos Narrow"/>
      <family val="2"/>
      <charset val="186"/>
      <scheme val="minor"/>
    </font>
    <font>
      <b/>
      <sz val="9"/>
      <color theme="1"/>
      <name val="Aptos Narrow"/>
      <family val="2"/>
      <charset val="204"/>
      <scheme val="minor"/>
    </font>
    <font>
      <i/>
      <sz val="9"/>
      <color theme="1"/>
      <name val="Times New Roman"/>
      <family val="1"/>
      <charset val="204"/>
    </font>
    <font>
      <i/>
      <sz val="9"/>
      <color theme="1"/>
      <name val="Aptos Narrow"/>
      <family val="2"/>
      <charset val="204"/>
      <scheme val="minor"/>
    </font>
    <font>
      <b/>
      <i/>
      <sz val="9"/>
      <color rgb="FF000000"/>
      <name val="Times New Roman"/>
      <family val="1"/>
      <charset val="204"/>
    </font>
    <font>
      <b/>
      <i/>
      <sz val="9"/>
      <color rgb="FF242424"/>
      <name val="Times New Roman"/>
      <family val="1"/>
      <charset val="204"/>
    </font>
    <font>
      <b/>
      <i/>
      <sz val="9"/>
      <color theme="1"/>
      <name val="Aptos Narrow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b/>
      <sz val="9"/>
      <color rgb="FF242424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i/>
      <sz val="12"/>
      <color rgb="FF000000"/>
      <name val="Aptos Narrow"/>
      <family val="2"/>
      <charset val="204"/>
      <scheme val="minor"/>
    </font>
    <font>
      <i/>
      <sz val="9"/>
      <color rgb="FF000000"/>
      <name val="Aptos Narrow"/>
      <family val="2"/>
      <charset val="204"/>
      <scheme val="minor"/>
    </font>
    <font>
      <b/>
      <i/>
      <sz val="9"/>
      <color rgb="FF000000"/>
      <name val="Aptos Narrow"/>
      <family val="2"/>
      <charset val="204"/>
      <scheme val="minor"/>
    </font>
    <font>
      <b/>
      <i/>
      <sz val="12"/>
      <color theme="1"/>
      <name val="Aptos Narrow"/>
      <family val="2"/>
      <charset val="204"/>
      <scheme val="minor"/>
    </font>
    <font>
      <b/>
      <sz val="12"/>
      <color rgb="FF000000"/>
      <name val="Aptos Narrow"/>
      <family val="2"/>
      <charset val="204"/>
      <scheme val="minor"/>
    </font>
    <font>
      <i/>
      <sz val="9"/>
      <name val="Aptos Narrow"/>
      <family val="2"/>
      <charset val="204"/>
      <scheme val="minor"/>
    </font>
    <font>
      <b/>
      <sz val="10"/>
      <name val="Aptos Narrow"/>
      <family val="2"/>
      <charset val="186"/>
      <scheme val="minor"/>
    </font>
    <font>
      <b/>
      <i/>
      <sz val="10"/>
      <color theme="1"/>
      <name val="Aptos Narrow"/>
      <family val="2"/>
      <charset val="186"/>
      <scheme val="minor"/>
    </font>
    <font>
      <sz val="16"/>
      <color rgb="FF000000"/>
      <name val="Times New Roman"/>
      <family val="1"/>
      <charset val="186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9"/>
      <name val="Aptos Narrow"/>
      <family val="2"/>
      <charset val="186"/>
      <scheme val="minor"/>
    </font>
    <font>
      <b/>
      <i/>
      <sz val="9"/>
      <name val="Aptos Narrow"/>
      <family val="2"/>
      <charset val="204"/>
      <scheme val="minor"/>
    </font>
    <font>
      <i/>
      <sz val="14"/>
      <color theme="1"/>
      <name val="Aptos Narrow"/>
      <family val="2"/>
      <charset val="186"/>
      <scheme val="minor"/>
    </font>
    <font>
      <b/>
      <sz val="22"/>
      <color rgb="FF000000"/>
      <name val="Aptos Narrow"/>
      <family val="2"/>
      <charset val="186"/>
      <scheme val="minor"/>
    </font>
    <font>
      <b/>
      <sz val="18"/>
      <color rgb="FF000000"/>
      <name val="Aptos Narrow"/>
      <family val="2"/>
      <charset val="186"/>
      <scheme val="minor"/>
    </font>
    <font>
      <i/>
      <sz val="10"/>
      <name val="Aptos Narrow"/>
      <family val="2"/>
      <scheme val="minor"/>
    </font>
    <font>
      <sz val="10"/>
      <name val="Aptos Narrow"/>
      <family val="2"/>
      <scheme val="minor"/>
    </font>
    <font>
      <i/>
      <sz val="10"/>
      <color rgb="FF000000"/>
      <name val="Aptos Narrow"/>
      <family val="2"/>
      <scheme val="minor"/>
    </font>
    <font>
      <i/>
      <sz val="12"/>
      <color rgb="FF000000"/>
      <name val="Aptos Narrow"/>
      <family val="2"/>
      <charset val="186"/>
      <scheme val="minor"/>
    </font>
    <font>
      <sz val="12"/>
      <color rgb="FF000000"/>
      <name val="Calibri"/>
      <family val="2"/>
      <charset val="186"/>
    </font>
    <font>
      <sz val="12"/>
      <color theme="1"/>
      <name val="Calibri"/>
      <family val="2"/>
      <charset val="186"/>
    </font>
    <font>
      <sz val="12"/>
      <name val="Calibri"/>
      <family val="2"/>
      <charset val="186"/>
    </font>
    <font>
      <b/>
      <sz val="12"/>
      <name val="Calibri"/>
      <family val="2"/>
      <charset val="186"/>
    </font>
    <font>
      <i/>
      <sz val="10"/>
      <name val="Aptos Narrow"/>
      <family val="2"/>
      <charset val="186"/>
      <scheme val="minor"/>
    </font>
    <font>
      <b/>
      <i/>
      <sz val="12"/>
      <name val="Aptos Narrow"/>
      <family val="2"/>
      <charset val="186"/>
      <scheme val="minor"/>
    </font>
    <font>
      <i/>
      <sz val="11"/>
      <color rgb="FF000000"/>
      <name val="Aptos Narrow"/>
      <family val="2"/>
      <charset val="186"/>
      <scheme val="minor"/>
    </font>
    <font>
      <b/>
      <sz val="14"/>
      <color theme="1"/>
      <name val="Times New Roman"/>
      <family val="1"/>
      <charset val="186"/>
    </font>
    <font>
      <sz val="12"/>
      <name val="Times New Roman"/>
      <family val="1"/>
      <charset val="186"/>
    </font>
    <font>
      <i/>
      <sz val="14"/>
      <name val="Aptos Narrow"/>
      <family val="2"/>
      <charset val="186"/>
      <scheme val="minor"/>
    </font>
    <font>
      <sz val="18"/>
      <color theme="1"/>
      <name val="Aptos Narrow"/>
      <family val="2"/>
    </font>
    <font>
      <sz val="17"/>
      <color theme="1"/>
      <name val="Aptos Narrow"/>
      <family val="2"/>
    </font>
    <font>
      <b/>
      <sz val="18"/>
      <color theme="1"/>
      <name val="Times New Roman"/>
      <family val="1"/>
      <charset val="186"/>
    </font>
    <font>
      <b/>
      <sz val="16"/>
      <name val="Times New Roman"/>
      <family val="1"/>
      <charset val="186"/>
    </font>
    <font>
      <i/>
      <sz val="11"/>
      <color rgb="FF242424"/>
      <name val="Times New Roman"/>
      <family val="1"/>
      <charset val="204"/>
    </font>
    <font>
      <i/>
      <sz val="11"/>
      <color theme="1"/>
      <name val="Aptos Narrow"/>
      <family val="2"/>
      <charset val="204"/>
      <scheme val="minor"/>
    </font>
    <font>
      <b/>
      <sz val="14"/>
      <color theme="1"/>
      <name val="Aptos Narrow"/>
      <family val="2"/>
      <charset val="204"/>
      <scheme val="minor"/>
    </font>
    <font>
      <sz val="14"/>
      <name val="Times New Roman"/>
      <family val="1"/>
      <charset val="186"/>
    </font>
    <font>
      <b/>
      <i/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i/>
      <sz val="14"/>
      <color rgb="FF242424"/>
      <name val="Times New Roman"/>
      <family val="1"/>
      <charset val="204"/>
    </font>
    <font>
      <b/>
      <sz val="14"/>
      <color rgb="FF242424"/>
      <name val="Times New Roman"/>
      <family val="1"/>
      <charset val="204"/>
    </font>
    <font>
      <b/>
      <sz val="16"/>
      <color rgb="FF242424"/>
      <name val="Times New Roman"/>
      <family val="1"/>
      <charset val="186"/>
    </font>
    <font>
      <b/>
      <sz val="11"/>
      <color rgb="FF000000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8"/>
      <color rgb="FF000000"/>
      <name val="Aptos Narrow"/>
      <family val="2"/>
      <scheme val="minor"/>
    </font>
    <font>
      <sz val="11"/>
      <name val="Aptos Narrow"/>
      <family val="2"/>
    </font>
    <font>
      <i/>
      <sz val="11"/>
      <name val="Aptos Narrow"/>
      <family val="2"/>
    </font>
    <font>
      <sz val="18"/>
      <color theme="1"/>
      <name val="Calibri"/>
      <family val="2"/>
      <charset val="186"/>
    </font>
    <font>
      <b/>
      <sz val="18"/>
      <color rgb="FF000000"/>
      <name val="Aptos Narrow"/>
      <family val="2"/>
      <scheme val="minor"/>
    </font>
    <font>
      <sz val="18"/>
      <color rgb="FFFF0000"/>
      <name val="Aptos Narrow"/>
      <family val="2"/>
      <charset val="186"/>
      <scheme val="minor"/>
    </font>
    <font>
      <sz val="22"/>
      <color theme="1"/>
      <name val="Aptos Narrow"/>
      <family val="2"/>
      <scheme val="minor"/>
    </font>
    <font>
      <b/>
      <sz val="22"/>
      <color rgb="FF000000"/>
      <name val="Aptos Narrow"/>
      <family val="2"/>
      <scheme val="minor"/>
    </font>
    <font>
      <sz val="22"/>
      <color rgb="FF000000"/>
      <name val="Aptos Narrow"/>
      <family val="2"/>
      <scheme val="minor"/>
    </font>
    <font>
      <sz val="22"/>
      <color theme="1"/>
      <name val="Times New Roman"/>
      <family val="1"/>
      <charset val="186"/>
    </font>
    <font>
      <b/>
      <sz val="22"/>
      <name val="Times New Roman"/>
      <family val="1"/>
      <charset val="186"/>
    </font>
    <font>
      <sz val="22"/>
      <color theme="1"/>
      <name val="Aptos Narrow"/>
      <family val="2"/>
    </font>
    <font>
      <b/>
      <sz val="22"/>
      <color theme="1"/>
      <name val="Aptos Narrow"/>
      <family val="2"/>
      <charset val="186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i/>
      <sz val="11"/>
      <color theme="1"/>
      <name val="Aptos Narrow"/>
      <family val="2"/>
      <charset val="186"/>
      <scheme val="minor"/>
    </font>
    <font>
      <b/>
      <i/>
      <sz val="11"/>
      <color rgb="FF000000"/>
      <name val="Aptos Narrow"/>
      <family val="2"/>
      <charset val="186"/>
      <scheme val="minor"/>
    </font>
    <font>
      <b/>
      <sz val="11"/>
      <name val="Aptos Narrow"/>
      <family val="2"/>
    </font>
    <font>
      <b/>
      <i/>
      <sz val="11"/>
      <name val="Aptos Narrow"/>
      <family val="2"/>
    </font>
    <font>
      <sz val="25"/>
      <color theme="1"/>
      <name val="Times New Roman"/>
      <family val="1"/>
      <charset val="186"/>
    </font>
    <font>
      <sz val="25"/>
      <color theme="1"/>
      <name val="Aptos Narrow"/>
      <family val="2"/>
      <scheme val="minor"/>
    </font>
    <font>
      <b/>
      <sz val="25"/>
      <color rgb="FF000000"/>
      <name val="Aptos Narrow"/>
      <family val="2"/>
      <scheme val="minor"/>
    </font>
    <font>
      <sz val="25"/>
      <color rgb="FF000000"/>
      <name val="Aptos Narrow"/>
      <family val="2"/>
      <scheme val="minor"/>
    </font>
    <font>
      <b/>
      <sz val="25"/>
      <name val="Times New Roman"/>
      <family val="1"/>
      <charset val="186"/>
    </font>
    <font>
      <sz val="25"/>
      <color theme="1"/>
      <name val="Aptos Narrow"/>
      <family val="2"/>
      <charset val="186"/>
      <scheme val="minor"/>
    </font>
    <font>
      <b/>
      <sz val="25"/>
      <color rgb="FF000000"/>
      <name val="Aptos Narrow"/>
      <family val="2"/>
      <charset val="186"/>
      <scheme val="minor"/>
    </font>
    <font>
      <b/>
      <sz val="25"/>
      <color theme="1"/>
      <name val="Aptos Narrow"/>
      <family val="2"/>
      <charset val="186"/>
      <scheme val="minor"/>
    </font>
    <font>
      <sz val="25"/>
      <color rgb="FF000000"/>
      <name val="Times New Roman"/>
      <family val="1"/>
      <charset val="186"/>
    </font>
    <font>
      <b/>
      <sz val="20"/>
      <color theme="1"/>
      <name val="Aptos Narrow"/>
      <family val="2"/>
      <charset val="186"/>
      <scheme val="minor"/>
    </font>
    <font>
      <b/>
      <sz val="22"/>
      <color theme="1"/>
      <name val="Aptos Narrow"/>
      <family val="2"/>
      <scheme val="minor"/>
    </font>
    <font>
      <i/>
      <sz val="25"/>
      <color theme="1"/>
      <name val="Aptos Narrow"/>
      <family val="2"/>
      <charset val="204"/>
      <scheme val="minor"/>
    </font>
    <font>
      <b/>
      <sz val="25"/>
      <color theme="1"/>
      <name val="Aptos Narrow"/>
      <family val="2"/>
      <charset val="204"/>
      <scheme val="minor"/>
    </font>
    <font>
      <sz val="25"/>
      <color rgb="FF333333"/>
      <name val="Times New Roman"/>
      <family val="1"/>
      <charset val="186"/>
    </font>
    <font>
      <b/>
      <sz val="11"/>
      <color theme="1"/>
      <name val="Aptos Narrow"/>
      <family val="2"/>
      <charset val="204"/>
      <scheme val="minor"/>
    </font>
    <font>
      <sz val="22"/>
      <color theme="1"/>
      <name val="Aptos Narrow"/>
      <family val="2"/>
      <charset val="186"/>
      <scheme val="minor"/>
    </font>
    <font>
      <sz val="22"/>
      <name val="Aptos Narrow"/>
      <family val="2"/>
      <charset val="186"/>
      <scheme val="minor"/>
    </font>
    <font>
      <i/>
      <sz val="13"/>
      <color theme="1"/>
      <name val="Aptos Narrow"/>
      <family val="2"/>
      <charset val="186"/>
      <scheme val="minor"/>
    </font>
    <font>
      <b/>
      <sz val="13"/>
      <color theme="1"/>
      <name val="Aptos Narrow"/>
      <family val="2"/>
      <charset val="186"/>
      <scheme val="minor"/>
    </font>
    <font>
      <i/>
      <sz val="14"/>
      <name val="Calibri"/>
      <family val="2"/>
      <charset val="186"/>
    </font>
    <font>
      <b/>
      <i/>
      <sz val="13"/>
      <color theme="1"/>
      <name val="Aptos Narrow"/>
      <family val="2"/>
      <charset val="186"/>
      <scheme val="minor"/>
    </font>
    <font>
      <i/>
      <sz val="12"/>
      <name val="Aptos Narrow"/>
      <family val="2"/>
      <scheme val="minor"/>
    </font>
    <font>
      <b/>
      <sz val="1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8"/>
      <name val="Aptos Narrow"/>
      <family val="2"/>
      <charset val="186"/>
      <scheme val="minor"/>
    </font>
    <font>
      <b/>
      <sz val="18"/>
      <color theme="1"/>
      <name val="Aptos Narrow"/>
      <family val="2"/>
      <charset val="204"/>
      <scheme val="minor"/>
    </font>
    <font>
      <sz val="18"/>
      <color rgb="FF000000"/>
      <name val="Aptos Narrow"/>
      <family val="2"/>
      <charset val="186"/>
      <scheme val="minor"/>
    </font>
    <font>
      <sz val="12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b/>
      <sz val="16"/>
      <name val="Aptos Narrow"/>
      <family val="2"/>
      <charset val="186"/>
      <scheme val="minor"/>
    </font>
    <font>
      <b/>
      <sz val="11"/>
      <name val="Calibri"/>
      <family val="2"/>
      <charset val="186"/>
    </font>
    <font>
      <sz val="11"/>
      <color rgb="FFFF0000"/>
      <name val="Aptos Narrow"/>
      <family val="2"/>
      <scheme val="minor"/>
    </font>
    <font>
      <sz val="18"/>
      <color rgb="FF000000"/>
      <name val="Aptos Narrow"/>
      <family val="2"/>
    </font>
    <font>
      <sz val="14"/>
      <color rgb="FFFF0000"/>
      <name val="Times New Roman"/>
      <family val="1"/>
      <charset val="186"/>
    </font>
    <font>
      <sz val="18"/>
      <color rgb="FFFF0000"/>
      <name val="Aptos Narrow"/>
      <family val="2"/>
      <scheme val="minor"/>
    </font>
    <font>
      <b/>
      <sz val="18"/>
      <color rgb="FFFF0000"/>
      <name val="Times New Roman"/>
      <family val="1"/>
      <charset val="186"/>
    </font>
    <font>
      <b/>
      <i/>
      <sz val="12"/>
      <color theme="1"/>
      <name val="Aptos Narrow"/>
      <family val="2"/>
      <charset val="186"/>
      <scheme val="minor"/>
    </font>
    <font>
      <b/>
      <sz val="10"/>
      <name val="Times New Roman"/>
      <family val="1"/>
    </font>
    <font>
      <b/>
      <sz val="18"/>
      <color theme="1"/>
      <name val="Aptos Narrow"/>
      <family val="2"/>
      <scheme val="minor"/>
    </font>
    <font>
      <b/>
      <sz val="11"/>
      <color rgb="FF000000"/>
      <name val="Calibri"/>
      <family val="2"/>
      <charset val="186"/>
    </font>
    <font>
      <b/>
      <sz val="14"/>
      <color rgb="FF000000"/>
      <name val="Calibri"/>
      <family val="2"/>
      <charset val="186"/>
    </font>
    <font>
      <b/>
      <sz val="24"/>
      <color theme="1"/>
      <name val="Aptos Narrow"/>
      <family val="2"/>
      <charset val="186"/>
      <scheme val="minor"/>
    </font>
    <font>
      <b/>
      <sz val="26"/>
      <color rgb="FF000000"/>
      <name val="Aptos Narrow"/>
      <family val="2"/>
      <charset val="186"/>
      <scheme val="minor"/>
    </font>
    <font>
      <b/>
      <sz val="15"/>
      <color theme="1"/>
      <name val="Aptos Narrow"/>
      <family val="2"/>
      <scheme val="minor"/>
    </font>
    <font>
      <b/>
      <sz val="13"/>
      <name val="Times New Roman"/>
      <family val="1"/>
    </font>
    <font>
      <b/>
      <sz val="13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name val="Calibri"/>
      <family val="2"/>
      <charset val="186"/>
    </font>
    <font>
      <sz val="18"/>
      <color rgb="FF000000"/>
      <name val="Calibri"/>
      <family val="2"/>
      <charset val="186"/>
    </font>
    <font>
      <b/>
      <sz val="20"/>
      <color theme="1"/>
      <name val="Aptos Narrow"/>
      <family val="2"/>
      <scheme val="minor"/>
    </font>
    <font>
      <b/>
      <i/>
      <sz val="16"/>
      <color theme="1"/>
      <name val="Aptos Narrow"/>
      <family val="2"/>
      <charset val="186"/>
      <scheme val="minor"/>
    </font>
    <font>
      <b/>
      <i/>
      <sz val="18"/>
      <color theme="1"/>
      <name val="Aptos Narrow"/>
      <family val="2"/>
      <charset val="186"/>
      <scheme val="minor"/>
    </font>
    <font>
      <i/>
      <sz val="16"/>
      <color theme="1"/>
      <name val="Aptos Narrow"/>
      <family val="2"/>
      <charset val="186"/>
      <scheme val="minor"/>
    </font>
    <font>
      <i/>
      <sz val="18"/>
      <color theme="1"/>
      <name val="Aptos Narrow"/>
      <family val="2"/>
      <charset val="186"/>
      <scheme val="minor"/>
    </font>
    <font>
      <i/>
      <sz val="11"/>
      <color rgb="FF000000"/>
      <name val="Aptos Narrow"/>
      <family val="2"/>
      <charset val="204"/>
      <scheme val="minor"/>
    </font>
    <font>
      <b/>
      <sz val="22"/>
      <color theme="1"/>
      <name val="Times New Roman"/>
      <family val="1"/>
      <charset val="186"/>
    </font>
    <font>
      <i/>
      <sz val="14"/>
      <color rgb="FF000000"/>
      <name val="Times New Roman"/>
      <family val="1"/>
      <charset val="186"/>
    </font>
    <font>
      <b/>
      <sz val="20"/>
      <name val="Times New Roman"/>
      <family val="1"/>
      <charset val="186"/>
    </font>
    <font>
      <b/>
      <sz val="20"/>
      <color rgb="FF242424"/>
      <name val="Times New Roman"/>
      <family val="1"/>
      <charset val="186"/>
    </font>
    <font>
      <sz val="18"/>
      <color rgb="FF000000"/>
      <name val="Arial"/>
      <family val="2"/>
    </font>
    <font>
      <sz val="18"/>
      <name val="Arial"/>
      <family val="2"/>
    </font>
    <font>
      <b/>
      <sz val="18"/>
      <color rgb="FFFF0000"/>
      <name val="Aptos Narrow"/>
      <family val="2"/>
      <charset val="186"/>
      <scheme val="minor"/>
    </font>
    <font>
      <sz val="11"/>
      <color rgb="FF000000"/>
      <name val="Aptos Narrow"/>
      <family val="2"/>
      <scheme val="minor"/>
    </font>
    <font>
      <sz val="16"/>
      <name val="Times New Roman"/>
      <family val="1"/>
      <charset val="186"/>
    </font>
    <font>
      <b/>
      <sz val="12"/>
      <color rgb="FF000000"/>
      <name val="Arial"/>
      <family val="2"/>
    </font>
    <font>
      <sz val="15"/>
      <color rgb="FF000000"/>
      <name val="Aptos Narrow"/>
      <family val="2"/>
      <charset val="186"/>
      <scheme val="minor"/>
    </font>
    <font>
      <sz val="14"/>
      <name val="Calibri"/>
      <family val="1"/>
    </font>
    <font>
      <i/>
      <sz val="12"/>
      <color rgb="FFFF0000"/>
      <name val="Aptos Narrow"/>
      <family val="2"/>
      <charset val="186"/>
      <scheme val="minor"/>
    </font>
    <font>
      <b/>
      <i/>
      <sz val="11"/>
      <color theme="1"/>
      <name val="Aptos Narrow"/>
      <family val="2"/>
      <scheme val="minor"/>
    </font>
    <font>
      <b/>
      <i/>
      <sz val="12"/>
      <color rgb="FF000000"/>
      <name val="Aptos Narrow"/>
      <family val="2"/>
      <charset val="204"/>
      <scheme val="minor"/>
    </font>
    <font>
      <b/>
      <i/>
      <sz val="12"/>
      <name val="Aptos Narrow"/>
      <family val="2"/>
      <charset val="204"/>
      <scheme val="minor"/>
    </font>
    <font>
      <b/>
      <i/>
      <sz val="12"/>
      <color rgb="FF000000"/>
      <name val="Aptos Narrow"/>
      <family val="2"/>
      <charset val="186"/>
      <scheme val="minor"/>
    </font>
    <font>
      <i/>
      <sz val="14"/>
      <color theme="1"/>
      <name val="Aptos Narrow"/>
      <family val="2"/>
      <scheme val="minor"/>
    </font>
    <font>
      <b/>
      <i/>
      <sz val="14"/>
      <color rgb="FF000000"/>
      <name val="Aptos Narrow"/>
      <family val="2"/>
      <scheme val="minor"/>
    </font>
    <font>
      <i/>
      <sz val="14"/>
      <color rgb="FF000000"/>
      <name val="Aptos Narrow"/>
      <family val="2"/>
      <scheme val="minor"/>
    </font>
    <font>
      <b/>
      <i/>
      <sz val="12"/>
      <name val="Times New Roman"/>
      <family val="1"/>
    </font>
    <font>
      <b/>
      <i/>
      <sz val="12"/>
      <name val="Calibri"/>
      <family val="2"/>
      <charset val="186"/>
    </font>
    <font>
      <b/>
      <i/>
      <sz val="18"/>
      <name val="Calibri"/>
      <family val="2"/>
      <charset val="186"/>
    </font>
    <font>
      <b/>
      <i/>
      <sz val="14"/>
      <color theme="1"/>
      <name val="Times New Roman"/>
      <family val="1"/>
      <charset val="186"/>
    </font>
    <font>
      <sz val="22"/>
      <name val="Aptos Narrow"/>
      <family val="2"/>
    </font>
    <font>
      <i/>
      <sz val="16"/>
      <name val="Calibri"/>
      <family val="2"/>
      <charset val="186"/>
    </font>
    <font>
      <b/>
      <sz val="16"/>
      <color rgb="FF000000"/>
      <name val="Calibri"/>
      <family val="2"/>
      <charset val="186"/>
    </font>
    <font>
      <sz val="18"/>
      <name val="Aptos Narrow"/>
      <family val="2"/>
    </font>
    <font>
      <b/>
      <sz val="24"/>
      <color rgb="FF000000"/>
      <name val="Aptos Narrow"/>
      <family val="2"/>
      <charset val="186"/>
      <scheme val="minor"/>
    </font>
    <font>
      <i/>
      <sz val="10"/>
      <color theme="1"/>
      <name val="Aptos Narrow"/>
      <family val="2"/>
      <scheme val="minor"/>
    </font>
    <font>
      <b/>
      <i/>
      <sz val="15"/>
      <color theme="1"/>
      <name val="Aptos Narrow"/>
      <family val="2"/>
      <charset val="186"/>
      <scheme val="minor"/>
    </font>
    <font>
      <b/>
      <sz val="11"/>
      <name val="Aptos Narrow"/>
      <family val="2"/>
      <scheme val="minor"/>
    </font>
    <font>
      <i/>
      <sz val="11"/>
      <color rgb="FF000000"/>
      <name val="Aptos Narrow"/>
      <family val="2"/>
      <scheme val="minor"/>
    </font>
    <font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i/>
      <sz val="12"/>
      <color rgb="FF000000"/>
      <name val="Aptos Narrow"/>
      <family val="2"/>
      <scheme val="minor"/>
    </font>
    <font>
      <i/>
      <sz val="16"/>
      <color rgb="FF000000"/>
      <name val="Aptos Narrow"/>
      <family val="2"/>
      <charset val="186"/>
      <scheme val="minor"/>
    </font>
    <font>
      <b/>
      <i/>
      <sz val="16"/>
      <color rgb="FF000000"/>
      <name val="Arial"/>
      <family val="2"/>
      <charset val="186"/>
    </font>
    <font>
      <i/>
      <u/>
      <sz val="18"/>
      <color rgb="FF000000"/>
      <name val="Aptos Narrow"/>
      <family val="2"/>
      <charset val="186"/>
      <scheme val="minor"/>
    </font>
    <font>
      <sz val="11"/>
      <color rgb="FF000000"/>
      <name val="Aptos Narrow"/>
      <family val="2"/>
      <charset val="186"/>
      <scheme val="minor"/>
    </font>
    <font>
      <i/>
      <sz val="16"/>
      <color rgb="FF000000"/>
      <name val="Aptos Narrow"/>
      <family val="2"/>
      <scheme val="minor"/>
    </font>
    <font>
      <b/>
      <i/>
      <sz val="16"/>
      <color rgb="FF000000"/>
      <name val="Aptos Narrow"/>
      <family val="2"/>
      <scheme val="minor"/>
    </font>
    <font>
      <b/>
      <sz val="12"/>
      <color rgb="FF000000"/>
      <name val="Aptos Narrow"/>
    </font>
    <font>
      <b/>
      <sz val="24"/>
      <color theme="1"/>
      <name val="Aptos Narrow"/>
      <family val="2"/>
      <scheme val="minor"/>
    </font>
    <font>
      <b/>
      <sz val="24"/>
      <name val="Aptos Narrow"/>
      <family val="2"/>
      <scheme val="minor"/>
    </font>
    <font>
      <b/>
      <sz val="24"/>
      <name val="Times New Roman"/>
      <family val="1"/>
      <charset val="186"/>
    </font>
    <font>
      <b/>
      <sz val="24"/>
      <color theme="1"/>
      <name val="Aptos Narrow"/>
      <family val="2"/>
      <charset val="204"/>
      <scheme val="minor"/>
    </font>
    <font>
      <b/>
      <sz val="24"/>
      <name val="Calibri"/>
      <family val="1"/>
      <charset val="204"/>
    </font>
    <font>
      <b/>
      <sz val="24"/>
      <name val="Aptos Narrow"/>
      <family val="2"/>
      <charset val="204"/>
      <scheme val="minor"/>
    </font>
    <font>
      <b/>
      <sz val="22"/>
      <name val="Aptos Narrow"/>
      <family val="2"/>
      <scheme val="minor"/>
    </font>
    <font>
      <b/>
      <sz val="24"/>
      <name val="Calibri"/>
      <family val="1"/>
    </font>
    <font>
      <sz val="25"/>
      <name val="Aptos Narrow"/>
      <family val="2"/>
    </font>
    <font>
      <sz val="23"/>
      <color theme="1"/>
      <name val="Aptos Narrow"/>
      <family val="2"/>
      <scheme val="minor"/>
    </font>
    <font>
      <b/>
      <sz val="23"/>
      <color theme="1"/>
      <name val="Aptos Narrow"/>
      <family val="2"/>
      <scheme val="minor"/>
    </font>
    <font>
      <sz val="23"/>
      <name val="Aptos Narrow"/>
      <family val="2"/>
    </font>
    <font>
      <b/>
      <sz val="23"/>
      <name val="Aptos Narrow"/>
      <family val="2"/>
      <scheme val="minor"/>
    </font>
    <font>
      <b/>
      <sz val="22"/>
      <name val="Times New Roman"/>
      <family val="1"/>
    </font>
    <font>
      <i/>
      <sz val="22"/>
      <color theme="1"/>
      <name val="Aptos Narrow"/>
      <family val="2"/>
      <charset val="186"/>
      <scheme val="minor"/>
    </font>
    <font>
      <b/>
      <i/>
      <sz val="22"/>
      <color theme="1"/>
      <name val="Aptos Narrow"/>
      <family val="2"/>
      <charset val="186"/>
      <scheme val="minor"/>
    </font>
    <font>
      <sz val="22"/>
      <name val="Calibri"/>
      <family val="1"/>
    </font>
    <font>
      <i/>
      <sz val="22"/>
      <color theme="1"/>
      <name val="Calibri"/>
      <family val="2"/>
      <charset val="186"/>
    </font>
    <font>
      <sz val="22"/>
      <name val="Aptos Narrow"/>
      <family val="2"/>
      <charset val="204"/>
    </font>
    <font>
      <sz val="22"/>
      <name val="Calibri"/>
      <family val="1"/>
      <charset val="204"/>
    </font>
    <font>
      <i/>
      <sz val="18"/>
      <name val="Aptos Narrow"/>
      <family val="2"/>
    </font>
    <font>
      <sz val="22"/>
      <name val="Aptos Narrow"/>
      <family val="2"/>
      <scheme val="minor"/>
    </font>
    <font>
      <sz val="22"/>
      <color rgb="FF000000"/>
      <name val="Aptos Narrow"/>
      <family val="2"/>
    </font>
    <font>
      <sz val="22"/>
      <color rgb="FF000000"/>
      <name val="Aptos Narrow"/>
      <family val="2"/>
      <charset val="186"/>
      <scheme val="minor"/>
    </font>
    <font>
      <sz val="24"/>
      <color theme="1"/>
      <name val="Aptos Narrow"/>
      <family val="2"/>
      <charset val="204"/>
    </font>
    <font>
      <sz val="24"/>
      <name val="Aptos Narrow"/>
      <family val="2"/>
      <charset val="204"/>
    </font>
    <font>
      <sz val="24"/>
      <name val="Calibri"/>
      <family val="1"/>
      <charset val="204"/>
    </font>
    <font>
      <sz val="24"/>
      <color rgb="FF000000"/>
      <name val="Aptos Narrow"/>
      <family val="2"/>
      <charset val="204"/>
    </font>
    <font>
      <i/>
      <sz val="15"/>
      <color theme="1"/>
      <name val="Aptos Narrow"/>
      <family val="2"/>
      <charset val="186"/>
      <scheme val="minor"/>
    </font>
    <font>
      <b/>
      <i/>
      <sz val="15"/>
      <name val="Aptos Narrow"/>
      <family val="2"/>
      <charset val="186"/>
      <scheme val="minor"/>
    </font>
    <font>
      <i/>
      <sz val="15"/>
      <name val="Aptos Narrow"/>
      <family val="2"/>
      <charset val="186"/>
      <scheme val="minor"/>
    </font>
    <font>
      <b/>
      <sz val="15"/>
      <color theme="1"/>
      <name val="Aptos Narrow"/>
      <family val="2"/>
      <charset val="186"/>
      <scheme val="minor"/>
    </font>
    <font>
      <b/>
      <i/>
      <sz val="15"/>
      <color rgb="FF000000"/>
      <name val="Aptos Narrow"/>
      <family val="2"/>
      <charset val="186"/>
      <scheme val="minor"/>
    </font>
    <font>
      <sz val="25"/>
      <color theme="1"/>
      <name val="Aptos Narrow"/>
      <family val="2"/>
    </font>
    <font>
      <sz val="23"/>
      <color rgb="FF000000"/>
      <name val="Aptos Narrow"/>
      <family val="2"/>
    </font>
    <font>
      <sz val="26"/>
      <name val="Aptos Narrow"/>
      <family val="2"/>
    </font>
    <font>
      <sz val="26"/>
      <color theme="1"/>
      <name val="Aptos Narrow"/>
      <family val="2"/>
    </font>
    <font>
      <sz val="26"/>
      <color rgb="FF000000"/>
      <name val="Aptos Narrow"/>
      <family val="2"/>
    </font>
    <font>
      <b/>
      <sz val="18"/>
      <name val="Calibri"/>
      <family val="1"/>
    </font>
    <font>
      <sz val="24"/>
      <name val="Calibri"/>
      <family val="1"/>
    </font>
    <font>
      <sz val="24"/>
      <color theme="1"/>
      <name val="Aptos Narrow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EEEEEE"/>
        <bgColor rgb="FFEEEEEE"/>
      </patternFill>
    </fill>
    <fill>
      <patternFill patternType="solid">
        <fgColor rgb="FFFFC000"/>
        <bgColor rgb="FFEEEEEE"/>
      </patternFill>
    </fill>
    <fill>
      <patternFill patternType="solid">
        <fgColor rgb="FFFFC000"/>
        <bgColor rgb="FFFFFFFF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/>
        <bgColor rgb="FFEEEEEE"/>
      </patternFill>
    </fill>
    <fill>
      <patternFill patternType="solid">
        <fgColor theme="0"/>
        <bgColor rgb="FFFFFFFF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FF00"/>
        <bgColor indexed="64"/>
      </patternFill>
    </fill>
  </fills>
  <borders count="1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214" fillId="0" borderId="0"/>
    <xf numFmtId="0" fontId="214" fillId="0" borderId="0"/>
  </cellStyleXfs>
  <cellXfs count="1540">
    <xf numFmtId="0" fontId="0" fillId="0" borderId="0" xfId="0"/>
    <xf numFmtId="0" fontId="2" fillId="0" borderId="0" xfId="1" applyFont="1"/>
    <xf numFmtId="0" fontId="2" fillId="0" borderId="0" xfId="0" applyFont="1"/>
    <xf numFmtId="0" fontId="6" fillId="2" borderId="0" xfId="1" applyFont="1" applyFill="1"/>
    <xf numFmtId="0" fontId="6" fillId="3" borderId="0" xfId="1" applyFont="1" applyFill="1"/>
    <xf numFmtId="0" fontId="7" fillId="0" borderId="0" xfId="1" applyFont="1"/>
    <xf numFmtId="0" fontId="7" fillId="3" borderId="0" xfId="1" applyFont="1" applyFill="1"/>
    <xf numFmtId="0" fontId="6" fillId="0" borderId="0" xfId="1" applyFont="1"/>
    <xf numFmtId="0" fontId="7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7" fillId="0" borderId="1" xfId="2" applyFont="1" applyBorder="1" applyAlignment="1">
      <alignment horizontal="center"/>
    </xf>
    <xf numFmtId="0" fontId="5" fillId="0" borderId="0" xfId="0" applyFont="1"/>
    <xf numFmtId="0" fontId="3" fillId="0" borderId="0" xfId="0" applyFont="1"/>
    <xf numFmtId="0" fontId="7" fillId="0" borderId="0" xfId="0" applyFont="1"/>
    <xf numFmtId="0" fontId="9" fillId="0" borderId="0" xfId="0" applyFont="1"/>
    <xf numFmtId="0" fontId="6" fillId="2" borderId="1" xfId="1" applyFont="1" applyFill="1" applyBorder="1" applyAlignment="1">
      <alignment horizontal="center"/>
    </xf>
    <xf numFmtId="0" fontId="6" fillId="2" borderId="2" xfId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20" fontId="7" fillId="0" borderId="0" xfId="0" applyNumberFormat="1" applyFont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0" xfId="0" applyFont="1" applyFill="1"/>
    <xf numFmtId="164" fontId="7" fillId="0" borderId="0" xfId="0" applyNumberFormat="1" applyFont="1"/>
    <xf numFmtId="0" fontId="6" fillId="0" borderId="0" xfId="0" applyFont="1" applyAlignment="1">
      <alignment horizontal="center"/>
    </xf>
    <xf numFmtId="20" fontId="7" fillId="0" borderId="0" xfId="1" applyNumberFormat="1" applyFont="1" applyAlignment="1">
      <alignment horizontal="center"/>
    </xf>
    <xf numFmtId="20" fontId="9" fillId="0" borderId="0" xfId="1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1" applyFont="1" applyAlignment="1">
      <alignment horizontal="center"/>
    </xf>
    <xf numFmtId="164" fontId="7" fillId="0" borderId="0" xfId="1" applyNumberFormat="1" applyFont="1"/>
    <xf numFmtId="0" fontId="10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/>
    <xf numFmtId="0" fontId="15" fillId="0" borderId="0" xfId="0" applyFont="1"/>
    <xf numFmtId="0" fontId="14" fillId="0" borderId="0" xfId="0" applyFont="1" applyAlignment="1">
      <alignment horizontal="right"/>
    </xf>
    <xf numFmtId="14" fontId="14" fillId="0" borderId="0" xfId="0" applyNumberFormat="1" applyFont="1" applyAlignment="1">
      <alignment wrapText="1"/>
    </xf>
    <xf numFmtId="14" fontId="14" fillId="0" borderId="0" xfId="0" applyNumberFormat="1" applyFont="1" applyAlignment="1">
      <alignment horizontal="right" wrapText="1"/>
    </xf>
    <xf numFmtId="0" fontId="17" fillId="0" borderId="0" xfId="0" applyFont="1" applyAlignment="1">
      <alignment horizontal="right"/>
    </xf>
    <xf numFmtId="0" fontId="21" fillId="0" borderId="0" xfId="0" applyFont="1" applyAlignment="1">
      <alignment horizontal="right"/>
    </xf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19" fillId="0" borderId="0" xfId="0" applyFont="1"/>
    <xf numFmtId="0" fontId="28" fillId="0" borderId="0" xfId="0" applyFont="1" applyAlignment="1">
      <alignment horizontal="center"/>
    </xf>
    <xf numFmtId="0" fontId="29" fillId="0" borderId="0" xfId="0" applyFont="1"/>
    <xf numFmtId="0" fontId="30" fillId="0" borderId="0" xfId="0" applyFont="1"/>
    <xf numFmtId="20" fontId="31" fillId="4" borderId="0" xfId="0" applyNumberFormat="1" applyFont="1" applyFill="1"/>
    <xf numFmtId="0" fontId="31" fillId="4" borderId="0" xfId="0" applyFont="1" applyFill="1"/>
    <xf numFmtId="0" fontId="23" fillId="4" borderId="0" xfId="0" applyFont="1" applyFill="1"/>
    <xf numFmtId="20" fontId="23" fillId="4" borderId="0" xfId="0" applyNumberFormat="1" applyFont="1" applyFill="1"/>
    <xf numFmtId="0" fontId="32" fillId="0" borderId="0" xfId="0" applyFont="1"/>
    <xf numFmtId="0" fontId="20" fillId="2" borderId="0" xfId="0" applyFont="1" applyFill="1"/>
    <xf numFmtId="0" fontId="28" fillId="0" borderId="0" xfId="0" applyFont="1"/>
    <xf numFmtId="0" fontId="33" fillId="0" borderId="0" xfId="0" applyFont="1"/>
    <xf numFmtId="0" fontId="34" fillId="0" borderId="0" xfId="0" applyFont="1"/>
    <xf numFmtId="0" fontId="35" fillId="0" borderId="0" xfId="0" applyFont="1" applyAlignment="1">
      <alignment horizontal="left"/>
    </xf>
    <xf numFmtId="0" fontId="37" fillId="0" borderId="0" xfId="0" applyFont="1"/>
    <xf numFmtId="0" fontId="38" fillId="0" borderId="0" xfId="1" applyFont="1" applyAlignment="1">
      <alignment horizontal="center"/>
    </xf>
    <xf numFmtId="0" fontId="41" fillId="2" borderId="0" xfId="0" applyFont="1" applyFill="1" applyAlignment="1">
      <alignment horizontal="center"/>
    </xf>
    <xf numFmtId="0" fontId="40" fillId="2" borderId="0" xfId="0" applyFont="1" applyFill="1" applyAlignment="1">
      <alignment horizontal="center"/>
    </xf>
    <xf numFmtId="0" fontId="32" fillId="2" borderId="0" xfId="0" applyFont="1" applyFill="1"/>
    <xf numFmtId="0" fontId="32" fillId="0" borderId="0" xfId="2" applyFont="1" applyAlignment="1">
      <alignment horizontal="center"/>
    </xf>
    <xf numFmtId="0" fontId="18" fillId="0" borderId="0" xfId="0" applyFont="1" applyAlignment="1">
      <alignment vertical="center"/>
    </xf>
    <xf numFmtId="0" fontId="40" fillId="0" borderId="0" xfId="0" applyFont="1" applyAlignment="1">
      <alignment horizontal="center"/>
    </xf>
    <xf numFmtId="0" fontId="41" fillId="2" borderId="0" xfId="0" applyFont="1" applyFill="1" applyAlignment="1">
      <alignment horizontal="left"/>
    </xf>
    <xf numFmtId="0" fontId="42" fillId="0" borderId="0" xfId="0" applyFont="1"/>
    <xf numFmtId="0" fontId="16" fillId="0" borderId="0" xfId="0" applyFont="1" applyAlignment="1">
      <alignment horizontal="right"/>
    </xf>
    <xf numFmtId="0" fontId="43" fillId="0" borderId="0" xfId="0" applyFont="1" applyAlignment="1">
      <alignment horizontal="right"/>
    </xf>
    <xf numFmtId="0" fontId="45" fillId="0" borderId="0" xfId="0" applyFont="1"/>
    <xf numFmtId="0" fontId="3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46" fillId="0" borderId="0" xfId="0" applyFont="1"/>
    <xf numFmtId="0" fontId="3" fillId="2" borderId="0" xfId="0" applyFont="1" applyFill="1" applyAlignment="1">
      <alignment horizontal="left"/>
    </xf>
    <xf numFmtId="0" fontId="44" fillId="0" borderId="0" xfId="0" applyFont="1" applyAlignment="1">
      <alignment vertical="center"/>
    </xf>
    <xf numFmtId="0" fontId="11" fillId="2" borderId="0" xfId="0" applyFont="1" applyFill="1" applyAlignment="1">
      <alignment vertical="center"/>
    </xf>
    <xf numFmtId="0" fontId="7" fillId="0" borderId="0" xfId="2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32" fillId="2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0" fontId="48" fillId="0" borderId="0" xfId="0" applyFont="1"/>
    <xf numFmtId="0" fontId="7" fillId="0" borderId="0" xfId="0" applyFont="1" applyAlignment="1">
      <alignment horizontal="left"/>
    </xf>
    <xf numFmtId="0" fontId="4" fillId="0" borderId="0" xfId="0" applyFont="1"/>
    <xf numFmtId="0" fontId="50" fillId="0" borderId="0" xfId="0" applyFont="1" applyAlignment="1">
      <alignment vertical="center"/>
    </xf>
    <xf numFmtId="0" fontId="50" fillId="0" borderId="0" xfId="0" applyFont="1"/>
    <xf numFmtId="0" fontId="50" fillId="0" borderId="0" xfId="0" applyFont="1" applyAlignment="1">
      <alignment vertical="center" wrapText="1"/>
    </xf>
    <xf numFmtId="0" fontId="51" fillId="0" borderId="0" xfId="0" applyFont="1" applyAlignment="1">
      <alignment horizontal="center"/>
    </xf>
    <xf numFmtId="0" fontId="6" fillId="2" borderId="7" xfId="1" applyFont="1" applyFill="1" applyBorder="1" applyAlignment="1">
      <alignment horizontal="center"/>
    </xf>
    <xf numFmtId="0" fontId="29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9" xfId="2" applyFont="1" applyFill="1" applyBorder="1" applyAlignment="1">
      <alignment horizontal="center"/>
    </xf>
    <xf numFmtId="0" fontId="60" fillId="0" borderId="0" xfId="0" applyFont="1"/>
    <xf numFmtId="0" fontId="64" fillId="0" borderId="0" xfId="0" applyFont="1" applyAlignment="1">
      <alignment horizontal="center"/>
    </xf>
    <xf numFmtId="0" fontId="55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7" fillId="2" borderId="11" xfId="2" applyFont="1" applyFill="1" applyBorder="1" applyAlignment="1">
      <alignment horizontal="center"/>
    </xf>
    <xf numFmtId="165" fontId="7" fillId="0" borderId="0" xfId="0" applyNumberFormat="1" applyFont="1"/>
    <xf numFmtId="165" fontId="7" fillId="0" borderId="0" xfId="1" applyNumberFormat="1" applyFont="1"/>
    <xf numFmtId="165" fontId="59" fillId="0" borderId="1" xfId="0" applyNumberFormat="1" applyFont="1" applyBorder="1" applyAlignment="1">
      <alignment horizontal="center"/>
    </xf>
    <xf numFmtId="165" fontId="59" fillId="0" borderId="12" xfId="0" applyNumberFormat="1" applyFont="1" applyBorder="1" applyAlignment="1">
      <alignment horizontal="center"/>
    </xf>
    <xf numFmtId="165" fontId="59" fillId="0" borderId="13" xfId="0" applyNumberFormat="1" applyFont="1" applyBorder="1" applyAlignment="1">
      <alignment horizontal="center"/>
    </xf>
    <xf numFmtId="0" fontId="2" fillId="0" borderId="1" xfId="2" applyFont="1" applyBorder="1" applyAlignment="1">
      <alignment horizontal="center"/>
    </xf>
    <xf numFmtId="0" fontId="69" fillId="0" borderId="0" xfId="0" applyFont="1" applyAlignment="1">
      <alignment horizontal="center"/>
    </xf>
    <xf numFmtId="20" fontId="49" fillId="2" borderId="1" xfId="2" applyNumberFormat="1" applyFont="1" applyFill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7" fillId="2" borderId="10" xfId="2" applyFont="1" applyFill="1" applyBorder="1" applyAlignment="1">
      <alignment horizontal="center"/>
    </xf>
    <xf numFmtId="20" fontId="49" fillId="2" borderId="12" xfId="2" applyNumberFormat="1" applyFont="1" applyFill="1" applyBorder="1" applyAlignment="1">
      <alignment horizontal="center"/>
    </xf>
    <xf numFmtId="0" fontId="7" fillId="0" borderId="12" xfId="2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74" fillId="0" borderId="0" xfId="0" applyFont="1" applyAlignment="1">
      <alignment horizontal="center"/>
    </xf>
    <xf numFmtId="0" fontId="75" fillId="0" borderId="0" xfId="0" applyFont="1"/>
    <xf numFmtId="0" fontId="76" fillId="0" borderId="0" xfId="0" applyFont="1"/>
    <xf numFmtId="0" fontId="77" fillId="0" borderId="0" xfId="0" applyFont="1"/>
    <xf numFmtId="0" fontId="78" fillId="0" borderId="0" xfId="0" applyFont="1"/>
    <xf numFmtId="0" fontId="76" fillId="3" borderId="0" xfId="1" applyFont="1" applyFill="1"/>
    <xf numFmtId="0" fontId="71" fillId="0" borderId="0" xfId="0" applyFont="1" applyAlignment="1">
      <alignment horizontal="center"/>
    </xf>
    <xf numFmtId="0" fontId="72" fillId="0" borderId="0" xfId="0" applyFont="1" applyAlignment="1">
      <alignment horizontal="center"/>
    </xf>
    <xf numFmtId="0" fontId="76" fillId="0" borderId="0" xfId="1" applyFont="1"/>
    <xf numFmtId="0" fontId="70" fillId="0" borderId="0" xfId="1" applyFont="1" applyAlignment="1">
      <alignment horizontal="center"/>
    </xf>
    <xf numFmtId="0" fontId="76" fillId="2" borderId="0" xfId="0" applyFont="1" applyFill="1"/>
    <xf numFmtId="0" fontId="82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center"/>
    </xf>
    <xf numFmtId="0" fontId="74" fillId="0" borderId="0" xfId="1" applyFont="1" applyAlignment="1">
      <alignment horizontal="center"/>
    </xf>
    <xf numFmtId="0" fontId="83" fillId="0" borderId="0" xfId="0" applyFont="1" applyAlignment="1">
      <alignment horizontal="center"/>
    </xf>
    <xf numFmtId="20" fontId="83" fillId="4" borderId="2" xfId="0" applyNumberFormat="1" applyFont="1" applyFill="1" applyBorder="1" applyAlignment="1">
      <alignment horizontal="center"/>
    </xf>
    <xf numFmtId="20" fontId="83" fillId="4" borderId="4" xfId="0" applyNumberFormat="1" applyFont="1" applyFill="1" applyBorder="1" applyAlignment="1">
      <alignment horizontal="center"/>
    </xf>
    <xf numFmtId="20" fontId="83" fillId="4" borderId="30" xfId="0" applyNumberFormat="1" applyFont="1" applyFill="1" applyBorder="1" applyAlignment="1">
      <alignment horizontal="center"/>
    </xf>
    <xf numFmtId="20" fontId="83" fillId="4" borderId="23" xfId="0" applyNumberFormat="1" applyFont="1" applyFill="1" applyBorder="1" applyAlignment="1">
      <alignment horizontal="center"/>
    </xf>
    <xf numFmtId="20" fontId="83" fillId="4" borderId="31" xfId="0" applyNumberFormat="1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20" fontId="76" fillId="0" borderId="0" xfId="1" applyNumberFormat="1" applyFont="1"/>
    <xf numFmtId="0" fontId="90" fillId="2" borderId="1" xfId="0" applyFont="1" applyFill="1" applyBorder="1" applyAlignment="1">
      <alignment horizontal="center"/>
    </xf>
    <xf numFmtId="0" fontId="70" fillId="2" borderId="1" xfId="0" applyFont="1" applyFill="1" applyBorder="1" applyAlignment="1">
      <alignment horizontal="center"/>
    </xf>
    <xf numFmtId="20" fontId="76" fillId="2" borderId="3" xfId="0" applyNumberFormat="1" applyFont="1" applyFill="1" applyBorder="1" applyAlignment="1">
      <alignment horizontal="center"/>
    </xf>
    <xf numFmtId="0" fontId="70" fillId="2" borderId="3" xfId="0" applyFont="1" applyFill="1" applyBorder="1" applyAlignment="1">
      <alignment horizontal="center"/>
    </xf>
    <xf numFmtId="0" fontId="66" fillId="0" borderId="0" xfId="1" applyFont="1" applyAlignment="1">
      <alignment horizontal="left"/>
    </xf>
    <xf numFmtId="0" fontId="76" fillId="0" borderId="0" xfId="0" applyFont="1" applyAlignment="1">
      <alignment horizontal="center"/>
    </xf>
    <xf numFmtId="0" fontId="78" fillId="0" borderId="0" xfId="0" applyFont="1" applyAlignment="1">
      <alignment horizontal="center"/>
    </xf>
    <xf numFmtId="0" fontId="79" fillId="0" borderId="0" xfId="1" applyFont="1" applyAlignment="1">
      <alignment horizontal="center"/>
    </xf>
    <xf numFmtId="0" fontId="3" fillId="3" borderId="12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90" fillId="2" borderId="7" xfId="0" applyFont="1" applyFill="1" applyBorder="1" applyAlignment="1">
      <alignment horizontal="center"/>
    </xf>
    <xf numFmtId="0" fontId="92" fillId="0" borderId="0" xfId="0" applyFont="1"/>
    <xf numFmtId="0" fontId="7" fillId="0" borderId="0" xfId="0" applyFont="1" applyAlignment="1">
      <alignment horizontal="center" vertical="center"/>
    </xf>
    <xf numFmtId="20" fontId="84" fillId="0" borderId="18" xfId="0" applyNumberFormat="1" applyFont="1" applyBorder="1" applyAlignment="1">
      <alignment horizontal="center" vertical="center"/>
    </xf>
    <xf numFmtId="0" fontId="82" fillId="0" borderId="0" xfId="0" applyFont="1"/>
    <xf numFmtId="0" fontId="74" fillId="2" borderId="0" xfId="0" applyFont="1" applyFill="1"/>
    <xf numFmtId="0" fontId="74" fillId="0" borderId="0" xfId="0" applyFont="1"/>
    <xf numFmtId="0" fontId="80" fillId="0" borderId="0" xfId="0" applyFont="1"/>
    <xf numFmtId="0" fontId="95" fillId="0" borderId="13" xfId="1" applyFont="1" applyBorder="1" applyAlignment="1">
      <alignment horizontal="center"/>
    </xf>
    <xf numFmtId="0" fontId="95" fillId="2" borderId="13" xfId="1" applyFont="1" applyFill="1" applyBorder="1" applyAlignment="1">
      <alignment horizontal="center"/>
    </xf>
    <xf numFmtId="0" fontId="41" fillId="0" borderId="0" xfId="0" applyFont="1"/>
    <xf numFmtId="0" fontId="98" fillId="0" borderId="0" xfId="0" applyFont="1"/>
    <xf numFmtId="0" fontId="98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94" fillId="4" borderId="45" xfId="0" applyFont="1" applyFill="1" applyBorder="1" applyAlignment="1">
      <alignment horizontal="center"/>
    </xf>
    <xf numFmtId="0" fontId="99" fillId="0" borderId="12" xfId="1" applyFont="1" applyBorder="1" applyAlignment="1">
      <alignment horizontal="center"/>
    </xf>
    <xf numFmtId="20" fontId="101" fillId="0" borderId="1" xfId="1" applyNumberFormat="1" applyFont="1" applyBorder="1" applyAlignment="1">
      <alignment horizontal="center" vertical="center"/>
    </xf>
    <xf numFmtId="0" fontId="100" fillId="0" borderId="7" xfId="1" applyFont="1" applyBorder="1" applyAlignment="1">
      <alignment horizontal="center"/>
    </xf>
    <xf numFmtId="0" fontId="99" fillId="0" borderId="7" xfId="1" applyFont="1" applyBorder="1" applyAlignment="1">
      <alignment horizontal="center"/>
    </xf>
    <xf numFmtId="0" fontId="99" fillId="0" borderId="1" xfId="1" applyFont="1" applyBorder="1" applyAlignment="1">
      <alignment horizontal="center"/>
    </xf>
    <xf numFmtId="20" fontId="101" fillId="0" borderId="1" xfId="0" applyNumberFormat="1" applyFont="1" applyBorder="1" applyAlignment="1">
      <alignment horizontal="center" vertical="center"/>
    </xf>
    <xf numFmtId="20" fontId="101" fillId="0" borderId="7" xfId="0" applyNumberFormat="1" applyFont="1" applyBorder="1" applyAlignment="1">
      <alignment horizontal="center" vertical="center"/>
    </xf>
    <xf numFmtId="20" fontId="99" fillId="0" borderId="7" xfId="1" applyNumberFormat="1" applyFont="1" applyBorder="1" applyAlignment="1">
      <alignment horizontal="center"/>
    </xf>
    <xf numFmtId="20" fontId="99" fillId="0" borderId="1" xfId="1" applyNumberFormat="1" applyFont="1" applyBorder="1" applyAlignment="1">
      <alignment horizontal="center"/>
    </xf>
    <xf numFmtId="20" fontId="99" fillId="2" borderId="1" xfId="1" applyNumberFormat="1" applyFont="1" applyFill="1" applyBorder="1" applyAlignment="1">
      <alignment horizontal="center"/>
    </xf>
    <xf numFmtId="20" fontId="99" fillId="2" borderId="7" xfId="1" applyNumberFormat="1" applyFont="1" applyFill="1" applyBorder="1" applyAlignment="1">
      <alignment horizontal="center"/>
    </xf>
    <xf numFmtId="20" fontId="99" fillId="4" borderId="1" xfId="0" applyNumberFormat="1" applyFont="1" applyFill="1" applyBorder="1" applyAlignment="1">
      <alignment horizontal="center"/>
    </xf>
    <xf numFmtId="20" fontId="99" fillId="4" borderId="7" xfId="0" applyNumberFormat="1" applyFont="1" applyFill="1" applyBorder="1" applyAlignment="1">
      <alignment horizontal="center"/>
    </xf>
    <xf numFmtId="0" fontId="99" fillId="4" borderId="1" xfId="0" applyFont="1" applyFill="1" applyBorder="1" applyAlignment="1">
      <alignment horizontal="center"/>
    </xf>
    <xf numFmtId="0" fontId="99" fillId="4" borderId="7" xfId="0" applyFont="1" applyFill="1" applyBorder="1" applyAlignment="1">
      <alignment horizontal="center"/>
    </xf>
    <xf numFmtId="20" fontId="99" fillId="4" borderId="13" xfId="0" applyNumberFormat="1" applyFont="1" applyFill="1" applyBorder="1" applyAlignment="1">
      <alignment horizontal="center"/>
    </xf>
    <xf numFmtId="0" fontId="99" fillId="4" borderId="13" xfId="0" applyFont="1" applyFill="1" applyBorder="1" applyAlignment="1">
      <alignment horizontal="center"/>
    </xf>
    <xf numFmtId="0" fontId="95" fillId="0" borderId="1" xfId="1" applyFont="1" applyBorder="1" applyAlignment="1">
      <alignment horizontal="center"/>
    </xf>
    <xf numFmtId="0" fontId="95" fillId="2" borderId="1" xfId="1" applyFont="1" applyFill="1" applyBorder="1" applyAlignment="1">
      <alignment horizontal="center"/>
    </xf>
    <xf numFmtId="20" fontId="101" fillId="0" borderId="12" xfId="0" applyNumberFormat="1" applyFont="1" applyBorder="1" applyAlignment="1">
      <alignment horizontal="center" vertical="center"/>
    </xf>
    <xf numFmtId="20" fontId="7" fillId="0" borderId="0" xfId="1" applyNumberFormat="1" applyFont="1"/>
    <xf numFmtId="164" fontId="5" fillId="3" borderId="0" xfId="1" applyNumberFormat="1" applyFont="1" applyFill="1" applyAlignment="1">
      <alignment horizontal="center"/>
    </xf>
    <xf numFmtId="0" fontId="102" fillId="2" borderId="10" xfId="0" applyFont="1" applyFill="1" applyBorder="1" applyAlignment="1">
      <alignment horizontal="center" vertical="center"/>
    </xf>
    <xf numFmtId="0" fontId="102" fillId="2" borderId="19" xfId="0" applyFont="1" applyFill="1" applyBorder="1" applyAlignment="1">
      <alignment horizontal="center" vertical="center"/>
    </xf>
    <xf numFmtId="0" fontId="102" fillId="2" borderId="44" xfId="0" applyFont="1" applyFill="1" applyBorder="1" applyAlignment="1">
      <alignment horizontal="center" vertical="center"/>
    </xf>
    <xf numFmtId="20" fontId="102" fillId="0" borderId="12" xfId="1" applyNumberFormat="1" applyFont="1" applyBorder="1" applyAlignment="1">
      <alignment horizontal="center" vertical="center"/>
    </xf>
    <xf numFmtId="20" fontId="102" fillId="0" borderId="1" xfId="1" applyNumberFormat="1" applyFont="1" applyBorder="1" applyAlignment="1">
      <alignment horizontal="center" vertical="center"/>
    </xf>
    <xf numFmtId="0" fontId="102" fillId="2" borderId="7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02" fillId="2" borderId="12" xfId="0" applyFont="1" applyFill="1" applyBorder="1" applyAlignment="1">
      <alignment horizontal="center" vertical="center"/>
    </xf>
    <xf numFmtId="0" fontId="102" fillId="2" borderId="1" xfId="0" applyFont="1" applyFill="1" applyBorder="1" applyAlignment="1">
      <alignment horizontal="center" vertical="center"/>
    </xf>
    <xf numFmtId="20" fontId="102" fillId="0" borderId="12" xfId="0" applyNumberFormat="1" applyFont="1" applyBorder="1" applyAlignment="1">
      <alignment horizontal="center" vertical="center"/>
    </xf>
    <xf numFmtId="20" fontId="102" fillId="0" borderId="1" xfId="0" applyNumberFormat="1" applyFont="1" applyBorder="1" applyAlignment="1">
      <alignment horizontal="center" vertical="center"/>
    </xf>
    <xf numFmtId="20" fontId="102" fillId="0" borderId="7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0" fontId="102" fillId="2" borderId="7" xfId="0" applyNumberFormat="1" applyFont="1" applyFill="1" applyBorder="1" applyAlignment="1">
      <alignment horizontal="center" vertical="center"/>
    </xf>
    <xf numFmtId="0" fontId="102" fillId="0" borderId="12" xfId="0" applyFont="1" applyBorder="1" applyAlignment="1">
      <alignment horizontal="center" vertical="center"/>
    </xf>
    <xf numFmtId="0" fontId="102" fillId="0" borderId="1" xfId="0" applyFont="1" applyBorder="1" applyAlignment="1">
      <alignment horizontal="center" vertical="center"/>
    </xf>
    <xf numFmtId="20" fontId="102" fillId="2" borderId="1" xfId="0" applyNumberFormat="1" applyFont="1" applyFill="1" applyBorder="1" applyAlignment="1">
      <alignment horizontal="center" vertical="center"/>
    </xf>
    <xf numFmtId="20" fontId="102" fillId="0" borderId="45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104" fillId="0" borderId="0" xfId="0" applyFont="1" applyAlignment="1">
      <alignment horizontal="left"/>
    </xf>
    <xf numFmtId="20" fontId="106" fillId="0" borderId="0" xfId="0" applyNumberFormat="1" applyFont="1" applyAlignment="1">
      <alignment horizontal="left" vertical="center"/>
    </xf>
    <xf numFmtId="20" fontId="103" fillId="0" borderId="0" xfId="0" applyNumberFormat="1" applyFont="1" applyAlignment="1">
      <alignment horizontal="center"/>
    </xf>
    <xf numFmtId="0" fontId="103" fillId="0" borderId="0" xfId="0" applyFont="1" applyAlignment="1">
      <alignment horizontal="center"/>
    </xf>
    <xf numFmtId="20" fontId="2" fillId="0" borderId="0" xfId="0" applyNumberFormat="1" applyFont="1" applyAlignment="1">
      <alignment horizontal="center"/>
    </xf>
    <xf numFmtId="0" fontId="107" fillId="0" borderId="0" xfId="0" applyFont="1" applyAlignment="1">
      <alignment horizontal="center"/>
    </xf>
    <xf numFmtId="20" fontId="105" fillId="0" borderId="0" xfId="0" applyNumberFormat="1" applyFont="1" applyAlignment="1">
      <alignment horizontal="center"/>
    </xf>
    <xf numFmtId="0" fontId="106" fillId="0" borderId="0" xfId="0" applyFont="1" applyAlignment="1">
      <alignment vertical="center"/>
    </xf>
    <xf numFmtId="165" fontId="107" fillId="0" borderId="0" xfId="0" applyNumberFormat="1" applyFont="1" applyAlignment="1">
      <alignment horizontal="center"/>
    </xf>
    <xf numFmtId="165" fontId="52" fillId="0" borderId="5" xfId="0" applyNumberFormat="1" applyFont="1" applyBorder="1" applyAlignment="1">
      <alignment horizontal="center"/>
    </xf>
    <xf numFmtId="165" fontId="109" fillId="0" borderId="5" xfId="0" applyNumberFormat="1" applyFont="1" applyBorder="1" applyAlignment="1">
      <alignment horizontal="center"/>
    </xf>
    <xf numFmtId="0" fontId="42" fillId="0" borderId="0" xfId="0" applyFont="1" applyAlignment="1">
      <alignment horizontal="center"/>
    </xf>
    <xf numFmtId="0" fontId="106" fillId="0" borderId="0" xfId="0" applyFont="1" applyAlignment="1">
      <alignment horizontal="left"/>
    </xf>
    <xf numFmtId="0" fontId="110" fillId="0" borderId="0" xfId="0" applyFont="1"/>
    <xf numFmtId="20" fontId="14" fillId="0" borderId="0" xfId="0" applyNumberFormat="1" applyFont="1"/>
    <xf numFmtId="20" fontId="15" fillId="0" borderId="0" xfId="0" applyNumberFormat="1" applyFont="1"/>
    <xf numFmtId="20" fontId="14" fillId="2" borderId="0" xfId="0" applyNumberFormat="1" applyFont="1" applyFill="1"/>
    <xf numFmtId="0" fontId="14" fillId="2" borderId="0" xfId="0" applyFont="1" applyFill="1"/>
    <xf numFmtId="16" fontId="14" fillId="2" borderId="0" xfId="0" applyNumberFormat="1" applyFont="1" applyFill="1"/>
    <xf numFmtId="0" fontId="111" fillId="0" borderId="0" xfId="0" applyFont="1" applyAlignment="1">
      <alignment vertical="center"/>
    </xf>
    <xf numFmtId="0" fontId="111" fillId="0" borderId="0" xfId="0" applyFont="1"/>
    <xf numFmtId="0" fontId="32" fillId="0" borderId="0" xfId="0" applyFont="1" applyAlignment="1">
      <alignment horizontal="center"/>
    </xf>
    <xf numFmtId="20" fontId="49" fillId="0" borderId="0" xfId="0" applyNumberFormat="1" applyFont="1" applyAlignment="1">
      <alignment horizontal="center"/>
    </xf>
    <xf numFmtId="0" fontId="17" fillId="0" borderId="0" xfId="0" applyFont="1"/>
    <xf numFmtId="0" fontId="115" fillId="0" borderId="0" xfId="0" applyFont="1"/>
    <xf numFmtId="20" fontId="76" fillId="3" borderId="46" xfId="0" applyNumberFormat="1" applyFont="1" applyFill="1" applyBorder="1" applyAlignment="1">
      <alignment horizontal="center"/>
    </xf>
    <xf numFmtId="20" fontId="76" fillId="3" borderId="47" xfId="0" applyNumberFormat="1" applyFont="1" applyFill="1" applyBorder="1" applyAlignment="1">
      <alignment horizontal="center"/>
    </xf>
    <xf numFmtId="20" fontId="114" fillId="0" borderId="0" xfId="2" applyNumberFormat="1" applyFont="1" applyAlignment="1">
      <alignment horizontal="center" vertical="center"/>
    </xf>
    <xf numFmtId="0" fontId="25" fillId="0" borderId="0" xfId="1" applyFont="1" applyAlignment="1">
      <alignment horizontal="center" vertical="center"/>
    </xf>
    <xf numFmtId="20" fontId="7" fillId="0" borderId="0" xfId="2" applyNumberFormat="1" applyFont="1" applyAlignment="1">
      <alignment horizontal="center"/>
    </xf>
    <xf numFmtId="20" fontId="83" fillId="0" borderId="43" xfId="0" applyNumberFormat="1" applyFont="1" applyBorder="1"/>
    <xf numFmtId="20" fontId="83" fillId="0" borderId="74" xfId="0" applyNumberFormat="1" applyFont="1" applyBorder="1"/>
    <xf numFmtId="0" fontId="68" fillId="0" borderId="0" xfId="0" applyFont="1"/>
    <xf numFmtId="0" fontId="62" fillId="0" borderId="0" xfId="0" applyFont="1"/>
    <xf numFmtId="0" fontId="119" fillId="0" borderId="0" xfId="0" applyFont="1" applyAlignment="1">
      <alignment horizontal="center"/>
    </xf>
    <xf numFmtId="0" fontId="47" fillId="0" borderId="0" xfId="0" applyFont="1" applyAlignment="1">
      <alignment horizontal="left" vertical="center"/>
    </xf>
    <xf numFmtId="0" fontId="120" fillId="0" borderId="0" xfId="0" applyFont="1" applyAlignment="1">
      <alignment vertical="center"/>
    </xf>
    <xf numFmtId="0" fontId="120" fillId="0" borderId="0" xfId="0" applyFont="1"/>
    <xf numFmtId="0" fontId="61" fillId="0" borderId="0" xfId="0" applyFont="1"/>
    <xf numFmtId="0" fontId="121" fillId="0" borderId="0" xfId="0" applyFont="1"/>
    <xf numFmtId="0" fontId="122" fillId="0" borderId="0" xfId="0" applyFont="1" applyAlignment="1">
      <alignment horizontal="center"/>
    </xf>
    <xf numFmtId="0" fontId="123" fillId="0" borderId="0" xfId="0" applyFont="1"/>
    <xf numFmtId="0" fontId="124" fillId="0" borderId="0" xfId="0" applyFont="1" applyAlignment="1">
      <alignment horizontal="center"/>
    </xf>
    <xf numFmtId="0" fontId="125" fillId="0" borderId="0" xfId="0" applyFont="1"/>
    <xf numFmtId="0" fontId="0" fillId="0" borderId="0" xfId="0" applyAlignment="1">
      <alignment horizontal="center"/>
    </xf>
    <xf numFmtId="0" fontId="22" fillId="0" borderId="0" xfId="0" applyFont="1" applyAlignment="1">
      <alignment horizontal="center"/>
    </xf>
    <xf numFmtId="0" fontId="12" fillId="0" borderId="0" xfId="0" applyFont="1"/>
    <xf numFmtId="0" fontId="126" fillId="0" borderId="0" xfId="0" applyFont="1"/>
    <xf numFmtId="0" fontId="11" fillId="0" borderId="0" xfId="0" applyFont="1" applyAlignment="1">
      <alignment horizontal="left" vertical="center"/>
    </xf>
    <xf numFmtId="0" fontId="36" fillId="0" borderId="0" xfId="0" applyFont="1" applyAlignment="1">
      <alignment horizontal="center"/>
    </xf>
    <xf numFmtId="0" fontId="127" fillId="0" borderId="0" xfId="0" applyFont="1"/>
    <xf numFmtId="0" fontId="127" fillId="0" borderId="0" xfId="0" applyFont="1" applyAlignment="1">
      <alignment horizontal="center"/>
    </xf>
    <xf numFmtId="0" fontId="131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0" fontId="132" fillId="0" borderId="0" xfId="0" applyFont="1"/>
    <xf numFmtId="0" fontId="132" fillId="0" borderId="0" xfId="0" applyFont="1" applyAlignment="1">
      <alignment horizontal="center"/>
    </xf>
    <xf numFmtId="0" fontId="128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34" fillId="2" borderId="0" xfId="0" applyFont="1" applyFill="1" applyAlignment="1">
      <alignment horizontal="center"/>
    </xf>
    <xf numFmtId="0" fontId="133" fillId="2" borderId="0" xfId="0" applyFont="1" applyFill="1" applyAlignment="1">
      <alignment horizontal="center"/>
    </xf>
    <xf numFmtId="0" fontId="134" fillId="0" borderId="0" xfId="0" applyFont="1" applyAlignment="1">
      <alignment horizontal="center"/>
    </xf>
    <xf numFmtId="0" fontId="135" fillId="0" borderId="0" xfId="0" applyFont="1" applyAlignment="1">
      <alignment horizontal="center"/>
    </xf>
    <xf numFmtId="0" fontId="136" fillId="0" borderId="0" xfId="0" applyFont="1" applyAlignment="1">
      <alignment horizontal="center"/>
    </xf>
    <xf numFmtId="0" fontId="137" fillId="0" borderId="0" xfId="0" applyFont="1" applyAlignment="1">
      <alignment horizontal="center"/>
    </xf>
    <xf numFmtId="0" fontId="116" fillId="0" borderId="0" xfId="0" applyFont="1" applyAlignment="1">
      <alignment horizontal="center" vertical="center"/>
    </xf>
    <xf numFmtId="0" fontId="14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20" fontId="146" fillId="0" borderId="39" xfId="0" applyNumberFormat="1" applyFont="1" applyBorder="1" applyAlignment="1">
      <alignment horizontal="left"/>
    </xf>
    <xf numFmtId="0" fontId="145" fillId="0" borderId="20" xfId="0" applyFont="1" applyBorder="1" applyAlignment="1">
      <alignment horizontal="center"/>
    </xf>
    <xf numFmtId="0" fontId="145" fillId="0" borderId="5" xfId="0" applyFont="1" applyBorder="1" applyAlignment="1">
      <alignment horizontal="center"/>
    </xf>
    <xf numFmtId="0" fontId="8" fillId="0" borderId="32" xfId="1" applyFont="1" applyBorder="1" applyAlignment="1">
      <alignment horizontal="center"/>
    </xf>
    <xf numFmtId="0" fontId="8" fillId="3" borderId="32" xfId="1" applyFont="1" applyFill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8" fillId="0" borderId="63" xfId="1" applyFont="1" applyBorder="1" applyAlignment="1">
      <alignment horizontal="center"/>
    </xf>
    <xf numFmtId="0" fontId="138" fillId="2" borderId="0" xfId="0" applyFont="1" applyFill="1" applyAlignment="1">
      <alignment vertical="center"/>
    </xf>
    <xf numFmtId="0" fontId="39" fillId="0" borderId="0" xfId="0" applyFont="1"/>
    <xf numFmtId="0" fontId="36" fillId="0" borderId="0" xfId="0" applyFont="1"/>
    <xf numFmtId="0" fontId="147" fillId="0" borderId="0" xfId="0" applyFont="1"/>
    <xf numFmtId="0" fontId="148" fillId="0" borderId="0" xfId="0" applyFont="1"/>
    <xf numFmtId="0" fontId="149" fillId="0" borderId="0" xfId="0" applyFont="1"/>
    <xf numFmtId="0" fontId="150" fillId="0" borderId="0" xfId="0" applyFont="1"/>
    <xf numFmtId="0" fontId="152" fillId="0" borderId="0" xfId="0" applyFont="1"/>
    <xf numFmtId="0" fontId="153" fillId="0" borderId="0" xfId="0" applyFont="1"/>
    <xf numFmtId="0" fontId="154" fillId="0" borderId="0" xfId="0" applyFont="1"/>
    <xf numFmtId="0" fontId="155" fillId="0" borderId="0" xfId="0" applyFont="1"/>
    <xf numFmtId="0" fontId="152" fillId="0" borderId="0" xfId="0" applyFont="1" applyAlignment="1">
      <alignment horizontal="left"/>
    </xf>
    <xf numFmtId="0" fontId="36" fillId="0" borderId="0" xfId="0" applyFont="1" applyAlignment="1">
      <alignment vertical="center"/>
    </xf>
    <xf numFmtId="0" fontId="147" fillId="0" borderId="0" xfId="0" applyFont="1" applyAlignment="1">
      <alignment vertical="center"/>
    </xf>
    <xf numFmtId="0" fontId="148" fillId="0" borderId="0" xfId="0" applyFont="1" applyAlignment="1">
      <alignment horizontal="center"/>
    </xf>
    <xf numFmtId="0" fontId="147" fillId="0" borderId="0" xfId="0" applyFont="1" applyAlignment="1">
      <alignment horizontal="center"/>
    </xf>
    <xf numFmtId="0" fontId="145" fillId="0" borderId="38" xfId="0" applyFont="1" applyBorder="1" applyAlignment="1">
      <alignment horizontal="center"/>
    </xf>
    <xf numFmtId="0" fontId="145" fillId="0" borderId="39" xfId="0" applyFont="1" applyBorder="1" applyAlignment="1">
      <alignment horizontal="center"/>
    </xf>
    <xf numFmtId="0" fontId="158" fillId="0" borderId="0" xfId="0" applyFont="1"/>
    <xf numFmtId="0" fontId="159" fillId="0" borderId="0" xfId="0" applyFont="1" applyAlignment="1">
      <alignment horizontal="center"/>
    </xf>
    <xf numFmtId="0" fontId="160" fillId="0" borderId="0" xfId="0" applyFont="1" applyAlignment="1">
      <alignment horizontal="right"/>
    </xf>
    <xf numFmtId="0" fontId="138" fillId="2" borderId="0" xfId="0" applyFont="1" applyFill="1" applyAlignment="1">
      <alignment horizontal="center" vertical="center"/>
    </xf>
    <xf numFmtId="0" fontId="118" fillId="3" borderId="17" xfId="0" applyFont="1" applyFill="1" applyBorder="1" applyAlignment="1">
      <alignment horizontal="center"/>
    </xf>
    <xf numFmtId="20" fontId="118" fillId="3" borderId="46" xfId="0" applyNumberFormat="1" applyFont="1" applyFill="1" applyBorder="1" applyAlignment="1">
      <alignment horizontal="center"/>
    </xf>
    <xf numFmtId="20" fontId="118" fillId="3" borderId="47" xfId="0" applyNumberFormat="1" applyFont="1" applyFill="1" applyBorder="1" applyAlignment="1">
      <alignment horizontal="center"/>
    </xf>
    <xf numFmtId="0" fontId="162" fillId="0" borderId="0" xfId="0" applyFont="1"/>
    <xf numFmtId="0" fontId="163" fillId="0" borderId="0" xfId="0" applyFont="1" applyAlignment="1">
      <alignment horizontal="center"/>
    </xf>
    <xf numFmtId="0" fontId="162" fillId="0" borderId="0" xfId="0" applyFont="1" applyAlignment="1">
      <alignment horizontal="center"/>
    </xf>
    <xf numFmtId="0" fontId="165" fillId="0" borderId="0" xfId="0" applyFont="1" applyAlignment="1">
      <alignment horizontal="left"/>
    </xf>
    <xf numFmtId="0" fontId="14" fillId="0" borderId="0" xfId="0" applyFont="1" applyAlignment="1">
      <alignment horizontal="center" vertical="top"/>
    </xf>
    <xf numFmtId="0" fontId="21" fillId="0" borderId="0" xfId="0" applyFont="1" applyAlignment="1">
      <alignment horizontal="right" vertical="top"/>
    </xf>
    <xf numFmtId="0" fontId="18" fillId="0" borderId="0" xfId="0" applyFont="1" applyAlignment="1">
      <alignment horizontal="center" vertical="center"/>
    </xf>
    <xf numFmtId="0" fontId="67" fillId="0" borderId="0" xfId="1" applyFont="1" applyAlignment="1">
      <alignment horizontal="center"/>
    </xf>
    <xf numFmtId="0" fontId="169" fillId="0" borderId="7" xfId="0" applyFont="1" applyBorder="1" applyAlignment="1">
      <alignment horizontal="center"/>
    </xf>
    <xf numFmtId="0" fontId="169" fillId="0" borderId="8" xfId="0" applyFont="1" applyBorder="1" applyAlignment="1">
      <alignment horizontal="center"/>
    </xf>
    <xf numFmtId="0" fontId="70" fillId="3" borderId="32" xfId="0" applyFont="1" applyFill="1" applyBorder="1" applyAlignment="1">
      <alignment horizontal="center"/>
    </xf>
    <xf numFmtId="0" fontId="70" fillId="3" borderId="63" xfId="0" applyFont="1" applyFill="1" applyBorder="1" applyAlignment="1">
      <alignment horizontal="center"/>
    </xf>
    <xf numFmtId="0" fontId="7" fillId="3" borderId="0" xfId="1" applyFont="1" applyFill="1" applyAlignment="1">
      <alignment horizontal="left"/>
    </xf>
    <xf numFmtId="20" fontId="168" fillId="0" borderId="78" xfId="0" applyNumberFormat="1" applyFont="1" applyBorder="1" applyAlignment="1">
      <alignment horizontal="center"/>
    </xf>
    <xf numFmtId="20" fontId="168" fillId="0" borderId="21" xfId="0" applyNumberFormat="1" applyFont="1" applyBorder="1" applyAlignment="1">
      <alignment horizontal="center"/>
    </xf>
    <xf numFmtId="0" fontId="42" fillId="0" borderId="78" xfId="2" applyFont="1" applyBorder="1" applyAlignment="1">
      <alignment horizontal="center"/>
    </xf>
    <xf numFmtId="20" fontId="168" fillId="0" borderId="79" xfId="0" applyNumberFormat="1" applyFont="1" applyBorder="1" applyAlignment="1">
      <alignment horizontal="center"/>
    </xf>
    <xf numFmtId="20" fontId="168" fillId="0" borderId="24" xfId="0" applyNumberFormat="1" applyFont="1" applyBorder="1" applyAlignment="1">
      <alignment horizontal="center"/>
    </xf>
    <xf numFmtId="20" fontId="83" fillId="4" borderId="28" xfId="0" applyNumberFormat="1" applyFont="1" applyFill="1" applyBorder="1" applyAlignment="1">
      <alignment horizontal="center"/>
    </xf>
    <xf numFmtId="0" fontId="63" fillId="0" borderId="0" xfId="0" applyFont="1"/>
    <xf numFmtId="0" fontId="171" fillId="0" borderId="0" xfId="0" applyFont="1" applyAlignment="1">
      <alignment horizontal="center"/>
    </xf>
    <xf numFmtId="0" fontId="172" fillId="0" borderId="0" xfId="0" applyFont="1" applyAlignment="1">
      <alignment horizontal="center"/>
    </xf>
    <xf numFmtId="0" fontId="173" fillId="2" borderId="0" xfId="0" applyFont="1" applyFill="1" applyAlignment="1">
      <alignment horizontal="center"/>
    </xf>
    <xf numFmtId="0" fontId="65" fillId="0" borderId="0" xfId="0" applyFont="1"/>
    <xf numFmtId="0" fontId="133" fillId="0" borderId="0" xfId="0" applyFont="1" applyAlignment="1">
      <alignment horizontal="center"/>
    </xf>
    <xf numFmtId="0" fontId="34" fillId="0" borderId="0" xfId="2" applyFont="1" applyAlignment="1">
      <alignment horizontal="center"/>
    </xf>
    <xf numFmtId="0" fontId="64" fillId="0" borderId="0" xfId="0" applyFont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16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167" fontId="0" fillId="0" borderId="0" xfId="0" applyNumberFormat="1"/>
    <xf numFmtId="165" fontId="0" fillId="0" borderId="0" xfId="0" applyNumberFormat="1"/>
    <xf numFmtId="165" fontId="0" fillId="0" borderId="0" xfId="0" applyNumberFormat="1" applyAlignment="1">
      <alignment horizontal="center"/>
    </xf>
    <xf numFmtId="20" fontId="49" fillId="0" borderId="0" xfId="1" applyNumberFormat="1" applyFont="1" applyAlignment="1">
      <alignment horizontal="center"/>
    </xf>
    <xf numFmtId="0" fontId="85" fillId="0" borderId="7" xfId="0" applyFont="1" applyBorder="1" applyAlignment="1">
      <alignment horizontal="center" vertical="center"/>
    </xf>
    <xf numFmtId="0" fontId="95" fillId="0" borderId="7" xfId="1" applyFont="1" applyBorder="1" applyAlignment="1">
      <alignment horizontal="center"/>
    </xf>
    <xf numFmtId="0" fontId="95" fillId="2" borderId="7" xfId="1" applyFont="1" applyFill="1" applyBorder="1" applyAlignment="1">
      <alignment horizontal="center"/>
    </xf>
    <xf numFmtId="0" fontId="95" fillId="4" borderId="7" xfId="0" applyFont="1" applyFill="1" applyBorder="1" applyAlignment="1">
      <alignment horizontal="center"/>
    </xf>
    <xf numFmtId="20" fontId="76" fillId="2" borderId="34" xfId="0" applyNumberFormat="1" applyFont="1" applyFill="1" applyBorder="1" applyAlignment="1">
      <alignment horizontal="center"/>
    </xf>
    <xf numFmtId="0" fontId="70" fillId="2" borderId="18" xfId="0" applyFont="1" applyFill="1" applyBorder="1" applyAlignment="1">
      <alignment horizontal="center"/>
    </xf>
    <xf numFmtId="0" fontId="90" fillId="2" borderId="18" xfId="0" applyFont="1" applyFill="1" applyBorder="1" applyAlignment="1">
      <alignment horizontal="center"/>
    </xf>
    <xf numFmtId="0" fontId="90" fillId="2" borderId="45" xfId="0" applyFont="1" applyFill="1" applyBorder="1" applyAlignment="1">
      <alignment horizontal="center"/>
    </xf>
    <xf numFmtId="20" fontId="118" fillId="2" borderId="26" xfId="0" applyNumberFormat="1" applyFont="1" applyFill="1" applyBorder="1" applyAlignment="1">
      <alignment horizontal="center"/>
    </xf>
    <xf numFmtId="20" fontId="118" fillId="2" borderId="46" xfId="0" applyNumberFormat="1" applyFont="1" applyFill="1" applyBorder="1" applyAlignment="1">
      <alignment horizontal="center"/>
    </xf>
    <xf numFmtId="20" fontId="118" fillId="2" borderId="47" xfId="0" applyNumberFormat="1" applyFont="1" applyFill="1" applyBorder="1" applyAlignment="1">
      <alignment horizontal="center"/>
    </xf>
    <xf numFmtId="0" fontId="49" fillId="0" borderId="0" xfId="0" applyFont="1"/>
    <xf numFmtId="0" fontId="118" fillId="2" borderId="60" xfId="0" applyFont="1" applyFill="1" applyBorder="1" applyAlignment="1">
      <alignment horizontal="center"/>
    </xf>
    <xf numFmtId="20" fontId="118" fillId="2" borderId="61" xfId="0" applyNumberFormat="1" applyFont="1" applyFill="1" applyBorder="1" applyAlignment="1">
      <alignment horizontal="center"/>
    </xf>
    <xf numFmtId="20" fontId="118" fillId="2" borderId="62" xfId="0" applyNumberFormat="1" applyFont="1" applyFill="1" applyBorder="1" applyAlignment="1">
      <alignment horizontal="center"/>
    </xf>
    <xf numFmtId="0" fontId="170" fillId="0" borderId="66" xfId="0" applyFont="1" applyBorder="1" applyAlignment="1">
      <alignment horizontal="center"/>
    </xf>
    <xf numFmtId="0" fontId="174" fillId="2" borderId="19" xfId="1" applyFont="1" applyFill="1" applyBorder="1" applyAlignment="1">
      <alignment horizontal="center"/>
    </xf>
    <xf numFmtId="0" fontId="174" fillId="2" borderId="44" xfId="1" applyFont="1" applyFill="1" applyBorder="1" applyAlignment="1">
      <alignment horizontal="center"/>
    </xf>
    <xf numFmtId="0" fontId="170" fillId="2" borderId="3" xfId="0" applyFont="1" applyFill="1" applyBorder="1" applyAlignment="1">
      <alignment horizontal="center"/>
    </xf>
    <xf numFmtId="0" fontId="174" fillId="2" borderId="1" xfId="1" applyFont="1" applyFill="1" applyBorder="1" applyAlignment="1">
      <alignment horizontal="center"/>
    </xf>
    <xf numFmtId="0" fontId="174" fillId="2" borderId="7" xfId="1" applyFont="1" applyFill="1" applyBorder="1" applyAlignment="1">
      <alignment horizontal="center"/>
    </xf>
    <xf numFmtId="0" fontId="170" fillId="2" borderId="1" xfId="0" applyFont="1" applyFill="1" applyBorder="1" applyAlignment="1">
      <alignment horizontal="center"/>
    </xf>
    <xf numFmtId="0" fontId="175" fillId="2" borderId="1" xfId="0" applyFont="1" applyFill="1" applyBorder="1" applyAlignment="1">
      <alignment horizontal="center"/>
    </xf>
    <xf numFmtId="0" fontId="175" fillId="2" borderId="7" xfId="0" applyFont="1" applyFill="1" applyBorder="1" applyAlignment="1">
      <alignment horizontal="center"/>
    </xf>
    <xf numFmtId="20" fontId="176" fillId="2" borderId="3" xfId="0" applyNumberFormat="1" applyFont="1" applyFill="1" applyBorder="1" applyAlignment="1">
      <alignment horizontal="center"/>
    </xf>
    <xf numFmtId="20" fontId="176" fillId="2" borderId="53" xfId="0" applyNumberFormat="1" applyFont="1" applyFill="1" applyBorder="1" applyAlignment="1">
      <alignment horizontal="center"/>
    </xf>
    <xf numFmtId="0" fontId="170" fillId="2" borderId="6" xfId="0" applyFont="1" applyFill="1" applyBorder="1" applyAlignment="1">
      <alignment horizontal="center"/>
    </xf>
    <xf numFmtId="0" fontId="175" fillId="2" borderId="6" xfId="0" applyFont="1" applyFill="1" applyBorder="1" applyAlignment="1">
      <alignment horizontal="center"/>
    </xf>
    <xf numFmtId="0" fontId="175" fillId="2" borderId="67" xfId="0" applyFont="1" applyFill="1" applyBorder="1" applyAlignment="1">
      <alignment horizontal="center"/>
    </xf>
    <xf numFmtId="0" fontId="95" fillId="0" borderId="6" xfId="1" applyFont="1" applyBorder="1" applyAlignment="1">
      <alignment horizontal="center"/>
    </xf>
    <xf numFmtId="0" fontId="95" fillId="0" borderId="67" xfId="1" applyFont="1" applyBorder="1" applyAlignment="1">
      <alignment horizontal="center"/>
    </xf>
    <xf numFmtId="20" fontId="49" fillId="2" borderId="0" xfId="1" applyNumberFormat="1" applyFont="1" applyFill="1" applyAlignment="1">
      <alignment horizontal="center"/>
    </xf>
    <xf numFmtId="20" fontId="53" fillId="0" borderId="0" xfId="0" applyNumberFormat="1" applyFont="1"/>
    <xf numFmtId="20" fontId="49" fillId="0" borderId="0" xfId="1" applyNumberFormat="1" applyFont="1" applyAlignment="1">
      <alignment horizontal="center" vertical="top"/>
    </xf>
    <xf numFmtId="20" fontId="49" fillId="2" borderId="0" xfId="1" applyNumberFormat="1" applyFont="1" applyFill="1" applyAlignment="1">
      <alignment horizontal="center" vertical="top"/>
    </xf>
    <xf numFmtId="20" fontId="53" fillId="0" borderId="0" xfId="0" applyNumberFormat="1" applyFont="1" applyAlignment="1">
      <alignment vertical="top"/>
    </xf>
    <xf numFmtId="0" fontId="178" fillId="0" borderId="0" xfId="0" applyFont="1" applyAlignment="1">
      <alignment horizontal="center" vertical="center" wrapText="1"/>
    </xf>
    <xf numFmtId="0" fontId="178" fillId="0" borderId="0" xfId="0" applyFont="1" applyAlignment="1">
      <alignment horizontal="left" vertical="center" wrapText="1"/>
    </xf>
    <xf numFmtId="20" fontId="0" fillId="0" borderId="0" xfId="0" applyNumberFormat="1" applyAlignment="1">
      <alignment horizontal="center"/>
    </xf>
    <xf numFmtId="0" fontId="178" fillId="0" borderId="0" xfId="0" applyFont="1" applyAlignment="1">
      <alignment horizontal="center"/>
    </xf>
    <xf numFmtId="20" fontId="3" fillId="0" borderId="0" xfId="0" applyNumberFormat="1" applyFont="1" applyAlignment="1">
      <alignment horizontal="center"/>
    </xf>
    <xf numFmtId="20" fontId="127" fillId="0" borderId="0" xfId="0" applyNumberFormat="1" applyFont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20" fontId="5" fillId="0" borderId="0" xfId="0" applyNumberFormat="1" applyFont="1" applyAlignment="1">
      <alignment horizontal="center"/>
    </xf>
    <xf numFmtId="164" fontId="3" fillId="3" borderId="0" xfId="1" applyNumberFormat="1" applyFont="1" applyFill="1" applyAlignment="1">
      <alignment horizontal="center"/>
    </xf>
    <xf numFmtId="0" fontId="5" fillId="2" borderId="5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151" fillId="2" borderId="0" xfId="0" applyFont="1" applyFill="1" applyAlignment="1">
      <alignment horizontal="center" vertical="center"/>
    </xf>
    <xf numFmtId="20" fontId="146" fillId="0" borderId="40" xfId="0" applyNumberFormat="1" applyFont="1" applyBorder="1" applyAlignment="1">
      <alignment horizontal="left"/>
    </xf>
    <xf numFmtId="0" fontId="145" fillId="0" borderId="22" xfId="0" applyFont="1" applyBorder="1" applyAlignment="1">
      <alignment horizontal="center"/>
    </xf>
    <xf numFmtId="0" fontId="181" fillId="0" borderId="0" xfId="0" applyFont="1" applyAlignment="1">
      <alignment horizontal="center"/>
    </xf>
    <xf numFmtId="0" fontId="181" fillId="0" borderId="0" xfId="0" applyFont="1" applyAlignment="1">
      <alignment horizontal="center" vertical="top"/>
    </xf>
    <xf numFmtId="0" fontId="182" fillId="0" borderId="0" xfId="0" applyFont="1" applyAlignment="1">
      <alignment horizontal="center"/>
    </xf>
    <xf numFmtId="0" fontId="183" fillId="0" borderId="0" xfId="0" applyFont="1" applyAlignment="1">
      <alignment vertical="center"/>
    </xf>
    <xf numFmtId="20" fontId="181" fillId="0" borderId="0" xfId="0" applyNumberFormat="1" applyFont="1"/>
    <xf numFmtId="0" fontId="181" fillId="0" borderId="0" xfId="0" applyFont="1"/>
    <xf numFmtId="0" fontId="0" fillId="0" borderId="3" xfId="2" applyFont="1" applyBorder="1" applyAlignment="1">
      <alignment horizontal="center"/>
    </xf>
    <xf numFmtId="0" fontId="0" fillId="0" borderId="0" xfId="1" applyFont="1" applyAlignment="1">
      <alignment horizontal="center"/>
    </xf>
    <xf numFmtId="0" fontId="2" fillId="0" borderId="7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67" xfId="0" applyFont="1" applyBorder="1" applyAlignment="1">
      <alignment horizontal="center"/>
    </xf>
    <xf numFmtId="20" fontId="49" fillId="2" borderId="13" xfId="2" applyNumberFormat="1" applyFont="1" applyFill="1" applyBorder="1" applyAlignment="1">
      <alignment horizontal="center"/>
    </xf>
    <xf numFmtId="20" fontId="49" fillId="2" borderId="14" xfId="2" applyNumberFormat="1" applyFont="1" applyFill="1" applyBorder="1" applyAlignment="1">
      <alignment horizontal="center"/>
    </xf>
    <xf numFmtId="20" fontId="49" fillId="2" borderId="18" xfId="2" applyNumberFormat="1" applyFont="1" applyFill="1" applyBorder="1" applyAlignment="1">
      <alignment horizontal="center"/>
    </xf>
    <xf numFmtId="20" fontId="49" fillId="2" borderId="15" xfId="2" applyNumberFormat="1" applyFont="1" applyFill="1" applyBorder="1" applyAlignment="1">
      <alignment horizontal="center"/>
    </xf>
    <xf numFmtId="0" fontId="2" fillId="0" borderId="3" xfId="2" applyFont="1" applyBorder="1" applyAlignment="1">
      <alignment horizontal="center"/>
    </xf>
    <xf numFmtId="165" fontId="49" fillId="0" borderId="0" xfId="0" applyNumberFormat="1" applyFont="1" applyAlignment="1">
      <alignment horizontal="center"/>
    </xf>
    <xf numFmtId="165" fontId="59" fillId="0" borderId="14" xfId="0" applyNumberFormat="1" applyFont="1" applyBorder="1" applyAlignment="1">
      <alignment horizontal="center"/>
    </xf>
    <xf numFmtId="165" fontId="59" fillId="0" borderId="18" xfId="0" applyNumberFormat="1" applyFont="1" applyBorder="1" applyAlignment="1">
      <alignment horizontal="center"/>
    </xf>
    <xf numFmtId="165" fontId="59" fillId="0" borderId="15" xfId="0" applyNumberFormat="1" applyFont="1" applyBorder="1" applyAlignment="1">
      <alignment horizontal="center"/>
    </xf>
    <xf numFmtId="165" fontId="2" fillId="0" borderId="0" xfId="0" applyNumberFormat="1" applyFont="1"/>
    <xf numFmtId="0" fontId="41" fillId="2" borderId="0" xfId="0" applyFont="1" applyFill="1"/>
    <xf numFmtId="165" fontId="59" fillId="2" borderId="12" xfId="0" applyNumberFormat="1" applyFont="1" applyFill="1" applyBorder="1" applyAlignment="1">
      <alignment horizontal="center"/>
    </xf>
    <xf numFmtId="165" fontId="59" fillId="2" borderId="1" xfId="0" applyNumberFormat="1" applyFont="1" applyFill="1" applyBorder="1" applyAlignment="1">
      <alignment horizontal="center"/>
    </xf>
    <xf numFmtId="165" fontId="59" fillId="2" borderId="13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185" fillId="0" borderId="0" xfId="0" applyFont="1" applyAlignment="1">
      <alignment vertical="center" wrapText="1"/>
    </xf>
    <xf numFmtId="0" fontId="8" fillId="0" borderId="65" xfId="1" applyFont="1" applyBorder="1" applyAlignment="1">
      <alignment horizontal="center"/>
    </xf>
    <xf numFmtId="0" fontId="76" fillId="3" borderId="26" xfId="0" applyFont="1" applyFill="1" applyBorder="1" applyAlignment="1">
      <alignment horizontal="center"/>
    </xf>
    <xf numFmtId="0" fontId="70" fillId="3" borderId="65" xfId="0" applyFont="1" applyFill="1" applyBorder="1" applyAlignment="1">
      <alignment horizontal="center"/>
    </xf>
    <xf numFmtId="0" fontId="70" fillId="3" borderId="81" xfId="1" applyFont="1" applyFill="1" applyBorder="1" applyAlignment="1">
      <alignment horizontal="center"/>
    </xf>
    <xf numFmtId="0" fontId="70" fillId="3" borderId="55" xfId="1" applyFont="1" applyFill="1" applyBorder="1" applyAlignment="1">
      <alignment horizontal="center" vertical="center"/>
    </xf>
    <xf numFmtId="0" fontId="83" fillId="0" borderId="43" xfId="0" applyFont="1" applyBorder="1"/>
    <xf numFmtId="0" fontId="84" fillId="0" borderId="72" xfId="0" applyFont="1" applyBorder="1" applyAlignment="1">
      <alignment horizontal="center"/>
    </xf>
    <xf numFmtId="20" fontId="83" fillId="0" borderId="101" xfId="0" applyNumberFormat="1" applyFont="1" applyBorder="1" applyAlignment="1">
      <alignment horizontal="center"/>
    </xf>
    <xf numFmtId="20" fontId="83" fillId="0" borderId="73" xfId="0" applyNumberFormat="1" applyFont="1" applyBorder="1" applyAlignment="1">
      <alignment horizontal="center"/>
    </xf>
    <xf numFmtId="0" fontId="87" fillId="0" borderId="65" xfId="0" applyFont="1" applyBorder="1" applyAlignment="1">
      <alignment horizontal="center"/>
    </xf>
    <xf numFmtId="0" fontId="56" fillId="3" borderId="32" xfId="0" applyFont="1" applyFill="1" applyBorder="1" applyAlignment="1">
      <alignment horizontal="center"/>
    </xf>
    <xf numFmtId="0" fontId="89" fillId="0" borderId="26" xfId="0" applyFont="1" applyBorder="1" applyAlignment="1">
      <alignment horizontal="center"/>
    </xf>
    <xf numFmtId="20" fontId="49" fillId="0" borderId="87" xfId="0" applyNumberFormat="1" applyFont="1" applyBorder="1" applyAlignment="1">
      <alignment horizontal="center" vertical="top"/>
    </xf>
    <xf numFmtId="20" fontId="49" fillId="0" borderId="88" xfId="0" applyNumberFormat="1" applyFont="1" applyBorder="1" applyAlignment="1">
      <alignment horizontal="center" vertical="top"/>
    </xf>
    <xf numFmtId="20" fontId="49" fillId="0" borderId="89" xfId="0" applyNumberFormat="1" applyFont="1" applyBorder="1" applyAlignment="1">
      <alignment horizontal="center" vertical="top"/>
    </xf>
    <xf numFmtId="0" fontId="83" fillId="4" borderId="4" xfId="0" applyFont="1" applyFill="1" applyBorder="1" applyAlignment="1">
      <alignment horizontal="center"/>
    </xf>
    <xf numFmtId="0" fontId="83" fillId="4" borderId="2" xfId="0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73" fillId="0" borderId="0" xfId="0" applyFont="1" applyAlignment="1">
      <alignment horizontal="center"/>
    </xf>
    <xf numFmtId="0" fontId="21" fillId="0" borderId="0" xfId="0" applyFont="1"/>
    <xf numFmtId="0" fontId="2" fillId="0" borderId="16" xfId="0" applyFont="1" applyBorder="1" applyAlignment="1">
      <alignment horizontal="center"/>
    </xf>
    <xf numFmtId="0" fontId="88" fillId="0" borderId="77" xfId="0" applyFont="1" applyBorder="1" applyAlignment="1">
      <alignment horizontal="center"/>
    </xf>
    <xf numFmtId="0" fontId="6" fillId="0" borderId="75" xfId="0" applyFont="1" applyBorder="1"/>
    <xf numFmtId="165" fontId="59" fillId="0" borderId="25" xfId="0" applyNumberFormat="1" applyFont="1" applyBorder="1" applyAlignment="1">
      <alignment horizontal="center"/>
    </xf>
    <xf numFmtId="165" fontId="59" fillId="0" borderId="2" xfId="0" applyNumberFormat="1" applyFont="1" applyBorder="1" applyAlignment="1">
      <alignment horizontal="center"/>
    </xf>
    <xf numFmtId="165" fontId="59" fillId="0" borderId="30" xfId="0" applyNumberFormat="1" applyFont="1" applyBorder="1" applyAlignment="1">
      <alignment horizontal="center"/>
    </xf>
    <xf numFmtId="0" fontId="79" fillId="0" borderId="7" xfId="0" applyFont="1" applyBorder="1" applyAlignment="1">
      <alignment horizontal="center"/>
    </xf>
    <xf numFmtId="0" fontId="79" fillId="0" borderId="8" xfId="0" applyFont="1" applyBorder="1" applyAlignment="1">
      <alignment horizontal="center"/>
    </xf>
    <xf numFmtId="0" fontId="79" fillId="0" borderId="45" xfId="0" applyFont="1" applyBorder="1" applyAlignment="1">
      <alignment horizontal="center"/>
    </xf>
    <xf numFmtId="0" fontId="110" fillId="0" borderId="0" xfId="0" applyFont="1" applyAlignment="1">
      <alignment horizontal="center"/>
    </xf>
    <xf numFmtId="0" fontId="92" fillId="0" borderId="0" xfId="0" applyFont="1" applyAlignment="1">
      <alignment horizontal="center"/>
    </xf>
    <xf numFmtId="20" fontId="113" fillId="0" borderId="0" xfId="0" applyNumberFormat="1" applyFont="1" applyAlignment="1">
      <alignment horizontal="center"/>
    </xf>
    <xf numFmtId="0" fontId="195" fillId="0" borderId="0" xfId="0" applyFont="1" applyAlignment="1">
      <alignment vertical="center"/>
    </xf>
    <xf numFmtId="20" fontId="196" fillId="0" borderId="0" xfId="0" applyNumberFormat="1" applyFont="1" applyAlignment="1">
      <alignment horizontal="center"/>
    </xf>
    <xf numFmtId="0" fontId="196" fillId="0" borderId="0" xfId="0" applyFont="1" applyAlignment="1">
      <alignment horizontal="center"/>
    </xf>
    <xf numFmtId="0" fontId="197" fillId="0" borderId="0" xfId="0" applyFont="1" applyAlignment="1">
      <alignment horizontal="left"/>
    </xf>
    <xf numFmtId="165" fontId="52" fillId="0" borderId="9" xfId="0" applyNumberFormat="1" applyFont="1" applyBorder="1" applyAlignment="1">
      <alignment horizontal="center"/>
    </xf>
    <xf numFmtId="165" fontId="109" fillId="0" borderId="9" xfId="0" applyNumberFormat="1" applyFont="1" applyBorder="1" applyAlignment="1">
      <alignment horizontal="center"/>
    </xf>
    <xf numFmtId="165" fontId="54" fillId="0" borderId="1" xfId="0" applyNumberFormat="1" applyFont="1" applyBorder="1" applyAlignment="1">
      <alignment horizontal="center"/>
    </xf>
    <xf numFmtId="0" fontId="54" fillId="0" borderId="1" xfId="0" applyFont="1" applyBorder="1" applyAlignment="1">
      <alignment horizontal="center"/>
    </xf>
    <xf numFmtId="0" fontId="144" fillId="0" borderId="1" xfId="0" applyFont="1" applyBorder="1" applyAlignment="1">
      <alignment horizontal="center"/>
    </xf>
    <xf numFmtId="0" fontId="108" fillId="2" borderId="10" xfId="0" applyFont="1" applyFill="1" applyBorder="1" applyAlignment="1">
      <alignment horizontal="center"/>
    </xf>
    <xf numFmtId="0" fontId="108" fillId="2" borderId="19" xfId="0" applyFont="1" applyFill="1" applyBorder="1" applyAlignment="1">
      <alignment horizontal="center"/>
    </xf>
    <xf numFmtId="165" fontId="109" fillId="0" borderId="12" xfId="0" applyNumberFormat="1" applyFont="1" applyBorder="1" applyAlignment="1">
      <alignment horizontal="center"/>
    </xf>
    <xf numFmtId="165" fontId="52" fillId="0" borderId="12" xfId="0" applyNumberFormat="1" applyFont="1" applyBorder="1" applyAlignment="1">
      <alignment horizontal="center"/>
    </xf>
    <xf numFmtId="0" fontId="54" fillId="0" borderId="12" xfId="0" applyFont="1" applyBorder="1" applyAlignment="1">
      <alignment horizontal="center"/>
    </xf>
    <xf numFmtId="0" fontId="49" fillId="0" borderId="0" xfId="0" applyFont="1" applyAlignment="1">
      <alignment horizontal="center" vertical="center"/>
    </xf>
    <xf numFmtId="20" fontId="164" fillId="0" borderId="0" xfId="0" applyNumberFormat="1" applyFont="1" applyAlignment="1">
      <alignment horizontal="center" vertical="center"/>
    </xf>
    <xf numFmtId="0" fontId="167" fillId="2" borderId="0" xfId="0" applyFont="1" applyFill="1" applyAlignment="1">
      <alignment horizontal="center" vertical="center"/>
    </xf>
    <xf numFmtId="164" fontId="167" fillId="2" borderId="0" xfId="0" applyNumberFormat="1" applyFont="1" applyFill="1" applyAlignment="1">
      <alignment horizontal="center" vertical="center"/>
    </xf>
    <xf numFmtId="166" fontId="167" fillId="2" borderId="0" xfId="0" applyNumberFormat="1" applyFont="1" applyFill="1" applyAlignment="1">
      <alignment horizontal="center" vertical="center"/>
    </xf>
    <xf numFmtId="0" fontId="96" fillId="0" borderId="0" xfId="0" applyFont="1"/>
    <xf numFmtId="0" fontId="200" fillId="7" borderId="0" xfId="0" applyFont="1" applyFill="1"/>
    <xf numFmtId="0" fontId="201" fillId="7" borderId="0" xfId="0" applyFont="1" applyFill="1" applyAlignment="1">
      <alignment horizontal="center"/>
    </xf>
    <xf numFmtId="0" fontId="184" fillId="2" borderId="0" xfId="0" applyFont="1" applyFill="1" applyAlignment="1">
      <alignment horizontal="center"/>
    </xf>
    <xf numFmtId="0" fontId="202" fillId="0" borderId="0" xfId="0" applyFont="1" applyAlignment="1">
      <alignment horizontal="right"/>
    </xf>
    <xf numFmtId="0" fontId="83" fillId="0" borderId="0" xfId="0" applyFont="1" applyAlignment="1">
      <alignment horizontal="left"/>
    </xf>
    <xf numFmtId="0" fontId="59" fillId="3" borderId="0" xfId="1" applyFont="1" applyFill="1"/>
    <xf numFmtId="0" fontId="200" fillId="2" borderId="0" xfId="0" applyFont="1" applyFill="1"/>
    <xf numFmtId="0" fontId="2" fillId="7" borderId="41" xfId="1" applyFont="1" applyFill="1" applyBorder="1" applyAlignment="1">
      <alignment horizontal="center" vertical="center"/>
    </xf>
    <xf numFmtId="0" fontId="87" fillId="7" borderId="81" xfId="0" applyFont="1" applyFill="1" applyBorder="1" applyAlignment="1">
      <alignment horizontal="center" vertical="center"/>
    </xf>
    <xf numFmtId="0" fontId="87" fillId="7" borderId="55" xfId="0" applyFont="1" applyFill="1" applyBorder="1" applyAlignment="1">
      <alignment horizontal="center" vertical="center"/>
    </xf>
    <xf numFmtId="0" fontId="25" fillId="5" borderId="90" xfId="1" applyFont="1" applyFill="1" applyBorder="1" applyAlignment="1">
      <alignment horizontal="center" vertical="center"/>
    </xf>
    <xf numFmtId="0" fontId="93" fillId="0" borderId="0" xfId="0" applyFont="1"/>
    <xf numFmtId="0" fontId="48" fillId="0" borderId="0" xfId="0" applyFont="1" applyAlignment="1">
      <alignment horizontal="center"/>
    </xf>
    <xf numFmtId="0" fontId="5" fillId="7" borderId="102" xfId="0" applyFont="1" applyFill="1" applyBorder="1" applyAlignment="1">
      <alignment horizontal="center" vertical="center"/>
    </xf>
    <xf numFmtId="0" fontId="2" fillId="7" borderId="96" xfId="0" applyFont="1" applyFill="1" applyBorder="1" applyAlignment="1">
      <alignment horizontal="center" vertical="center"/>
    </xf>
    <xf numFmtId="0" fontId="203" fillId="0" borderId="0" xfId="0" applyFont="1" applyAlignment="1">
      <alignment horizontal="center"/>
    </xf>
    <xf numFmtId="0" fontId="170" fillId="7" borderId="59" xfId="0" applyFont="1" applyFill="1" applyBorder="1" applyAlignment="1">
      <alignment horizontal="center" vertical="center"/>
    </xf>
    <xf numFmtId="0" fontId="170" fillId="7" borderId="57" xfId="0" applyFont="1" applyFill="1" applyBorder="1" applyAlignment="1">
      <alignment horizontal="center" vertical="center"/>
    </xf>
    <xf numFmtId="0" fontId="170" fillId="7" borderId="98" xfId="0" applyFont="1" applyFill="1" applyBorder="1" applyAlignment="1">
      <alignment horizontal="center" vertical="center"/>
    </xf>
    <xf numFmtId="0" fontId="170" fillId="7" borderId="27" xfId="0" applyFont="1" applyFill="1" applyBorder="1" applyAlignment="1">
      <alignment horizontal="center" vertical="center"/>
    </xf>
    <xf numFmtId="0" fontId="94" fillId="4" borderId="18" xfId="0" applyFont="1" applyFill="1" applyBorder="1" applyAlignment="1">
      <alignment horizontal="center"/>
    </xf>
    <xf numFmtId="0" fontId="94" fillId="4" borderId="15" xfId="0" applyFont="1" applyFill="1" applyBorder="1" applyAlignment="1">
      <alignment horizontal="center"/>
    </xf>
    <xf numFmtId="0" fontId="49" fillId="0" borderId="0" xfId="1" applyFont="1" applyAlignment="1">
      <alignment horizontal="right"/>
    </xf>
    <xf numFmtId="0" fontId="53" fillId="0" borderId="0" xfId="0" applyFont="1" applyAlignment="1">
      <alignment horizontal="right"/>
    </xf>
    <xf numFmtId="0" fontId="200" fillId="0" borderId="0" xfId="0" applyFont="1"/>
    <xf numFmtId="0" fontId="200" fillId="7" borderId="0" xfId="0" applyFont="1" applyFill="1" applyAlignment="1">
      <alignment horizontal="center"/>
    </xf>
    <xf numFmtId="0" fontId="27" fillId="0" borderId="0" xfId="0" applyFont="1" applyAlignment="1">
      <alignment horizontal="right"/>
    </xf>
    <xf numFmtId="0" fontId="204" fillId="0" borderId="0" xfId="0" applyFont="1" applyAlignment="1">
      <alignment horizontal="right"/>
    </xf>
    <xf numFmtId="0" fontId="41" fillId="0" borderId="0" xfId="0" applyFont="1" applyAlignment="1">
      <alignment horizontal="left"/>
    </xf>
    <xf numFmtId="0" fontId="177" fillId="0" borderId="0" xfId="0" applyFont="1"/>
    <xf numFmtId="0" fontId="47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206" fillId="0" borderId="0" xfId="0" applyFont="1"/>
    <xf numFmtId="0" fontId="3" fillId="4" borderId="0" xfId="0" applyFont="1" applyFill="1" applyAlignment="1">
      <alignment horizontal="right"/>
    </xf>
    <xf numFmtId="0" fontId="173" fillId="0" borderId="0" xfId="0" applyFont="1"/>
    <xf numFmtId="0" fontId="208" fillId="4" borderId="0" xfId="0" applyFont="1" applyFill="1" applyAlignment="1">
      <alignment horizontal="center"/>
    </xf>
    <xf numFmtId="0" fontId="208" fillId="0" borderId="0" xfId="0" applyFont="1" applyAlignment="1">
      <alignment horizontal="center"/>
    </xf>
    <xf numFmtId="0" fontId="209" fillId="4" borderId="0" xfId="0" applyFont="1" applyFill="1" applyAlignment="1">
      <alignment horizontal="center"/>
    </xf>
    <xf numFmtId="0" fontId="207" fillId="0" borderId="0" xfId="0" applyFont="1" applyAlignment="1">
      <alignment horizontal="center"/>
    </xf>
    <xf numFmtId="0" fontId="91" fillId="0" borderId="0" xfId="0" applyFont="1"/>
    <xf numFmtId="0" fontId="116" fillId="0" borderId="0" xfId="0" applyFont="1" applyAlignment="1">
      <alignment horizontal="left"/>
    </xf>
    <xf numFmtId="0" fontId="210" fillId="0" borderId="0" xfId="0" applyFont="1"/>
    <xf numFmtId="0" fontId="211" fillId="0" borderId="0" xfId="0" applyFont="1"/>
    <xf numFmtId="0" fontId="41" fillId="0" borderId="0" xfId="0" applyFont="1" applyAlignment="1">
      <alignment horizontal="left" wrapText="1"/>
    </xf>
    <xf numFmtId="0" fontId="109" fillId="0" borderId="0" xfId="0" applyFont="1" applyAlignment="1">
      <alignment horizontal="left"/>
    </xf>
    <xf numFmtId="0" fontId="3" fillId="0" borderId="0" xfId="0" applyFont="1" applyAlignment="1">
      <alignment vertical="center" wrapText="1"/>
    </xf>
    <xf numFmtId="0" fontId="210" fillId="0" borderId="0" xfId="0" applyFont="1" applyAlignment="1">
      <alignment horizontal="right"/>
    </xf>
    <xf numFmtId="0" fontId="212" fillId="0" borderId="0" xfId="0" applyFont="1" applyAlignment="1">
      <alignment horizontal="center"/>
    </xf>
    <xf numFmtId="0" fontId="213" fillId="0" borderId="0" xfId="0" applyFont="1"/>
    <xf numFmtId="0" fontId="213" fillId="0" borderId="0" xfId="0" applyFont="1" applyAlignment="1">
      <alignment vertical="center" wrapText="1"/>
    </xf>
    <xf numFmtId="0" fontId="213" fillId="0" borderId="0" xfId="0" applyFont="1" applyAlignment="1">
      <alignment vertical="center"/>
    </xf>
    <xf numFmtId="0" fontId="76" fillId="0" borderId="0" xfId="1" applyFont="1" applyAlignment="1">
      <alignment horizontal="right"/>
    </xf>
    <xf numFmtId="0" fontId="24" fillId="0" borderId="0" xfId="0" applyFont="1" applyAlignment="1">
      <alignment vertical="center"/>
    </xf>
    <xf numFmtId="0" fontId="6" fillId="0" borderId="0" xfId="0" applyFont="1"/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0" fontId="59" fillId="0" borderId="0" xfId="0" applyFont="1" applyAlignment="1">
      <alignment horizontal="center"/>
    </xf>
    <xf numFmtId="0" fontId="59" fillId="0" borderId="0" xfId="0" applyFont="1"/>
    <xf numFmtId="0" fontId="59" fillId="0" borderId="10" xfId="0" applyFont="1" applyBorder="1" applyAlignment="1">
      <alignment horizontal="center"/>
    </xf>
    <xf numFmtId="0" fontId="59" fillId="0" borderId="11" xfId="0" applyFont="1" applyBorder="1"/>
    <xf numFmtId="0" fontId="59" fillId="0" borderId="10" xfId="0" applyFont="1" applyBorder="1"/>
    <xf numFmtId="0" fontId="49" fillId="0" borderId="0" xfId="0" applyFont="1" applyAlignment="1">
      <alignment horizontal="center"/>
    </xf>
    <xf numFmtId="0" fontId="184" fillId="0" borderId="0" xfId="0" applyFont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184" fillId="0" borderId="0" xfId="0" applyFont="1"/>
    <xf numFmtId="165" fontId="52" fillId="0" borderId="22" xfId="0" applyNumberFormat="1" applyFont="1" applyBorder="1" applyAlignment="1">
      <alignment horizontal="center"/>
    </xf>
    <xf numFmtId="165" fontId="52" fillId="0" borderId="106" xfId="0" applyNumberFormat="1" applyFont="1" applyBorder="1" applyAlignment="1">
      <alignment horizontal="center"/>
    </xf>
    <xf numFmtId="0" fontId="49" fillId="2" borderId="12" xfId="0" applyFont="1" applyFill="1" applyBorder="1" applyAlignment="1">
      <alignment horizontal="center"/>
    </xf>
    <xf numFmtId="0" fontId="49" fillId="2" borderId="13" xfId="0" applyFont="1" applyFill="1" applyBorder="1" applyAlignment="1">
      <alignment horizontal="center"/>
    </xf>
    <xf numFmtId="0" fontId="215" fillId="2" borderId="12" xfId="0" applyFont="1" applyFill="1" applyBorder="1" applyAlignment="1">
      <alignment horizontal="center"/>
    </xf>
    <xf numFmtId="0" fontId="215" fillId="2" borderId="13" xfId="0" applyFont="1" applyFill="1" applyBorder="1" applyAlignment="1">
      <alignment horizontal="center"/>
    </xf>
    <xf numFmtId="0" fontId="49" fillId="2" borderId="0" xfId="0" applyFont="1" applyFill="1"/>
    <xf numFmtId="0" fontId="49" fillId="0" borderId="13" xfId="0" applyFont="1" applyBorder="1" applyAlignment="1">
      <alignment horizontal="center"/>
    </xf>
    <xf numFmtId="0" fontId="95" fillId="0" borderId="44" xfId="1" applyFont="1" applyBorder="1" applyAlignment="1">
      <alignment horizontal="center"/>
    </xf>
    <xf numFmtId="0" fontId="216" fillId="0" borderId="12" xfId="0" applyFont="1" applyBorder="1" applyAlignment="1">
      <alignment horizontal="center"/>
    </xf>
    <xf numFmtId="0" fontId="216" fillId="0" borderId="7" xfId="0" applyFont="1" applyBorder="1" applyAlignment="1">
      <alignment horizontal="center"/>
    </xf>
    <xf numFmtId="0" fontId="216" fillId="0" borderId="8" xfId="0" applyFont="1" applyBorder="1" applyAlignment="1">
      <alignment horizontal="center"/>
    </xf>
    <xf numFmtId="0" fontId="93" fillId="0" borderId="14" xfId="0" applyFont="1" applyBorder="1"/>
    <xf numFmtId="0" fontId="216" fillId="0" borderId="45" xfId="0" applyFont="1" applyBorder="1" applyAlignment="1">
      <alignment horizontal="center"/>
    </xf>
    <xf numFmtId="0" fontId="216" fillId="0" borderId="16" xfId="0" applyFont="1" applyBorder="1" applyAlignment="1">
      <alignment horizontal="center"/>
    </xf>
    <xf numFmtId="0" fontId="216" fillId="0" borderId="19" xfId="0" applyFont="1" applyBorder="1" applyAlignment="1">
      <alignment horizontal="center"/>
    </xf>
    <xf numFmtId="0" fontId="216" fillId="0" borderId="44" xfId="0" applyFont="1" applyBorder="1" applyAlignment="1">
      <alignment horizontal="center"/>
    </xf>
    <xf numFmtId="0" fontId="216" fillId="0" borderId="3" xfId="0" applyFont="1" applyBorder="1" applyAlignment="1">
      <alignment horizontal="center"/>
    </xf>
    <xf numFmtId="0" fontId="216" fillId="0" borderId="1" xfId="0" applyFont="1" applyBorder="1" applyAlignment="1">
      <alignment horizontal="center"/>
    </xf>
    <xf numFmtId="0" fontId="216" fillId="0" borderId="53" xfId="0" applyFont="1" applyBorder="1" applyAlignment="1">
      <alignment horizontal="center"/>
    </xf>
    <xf numFmtId="0" fontId="216" fillId="0" borderId="4" xfId="0" applyFont="1" applyBorder="1" applyAlignment="1">
      <alignment horizontal="center"/>
    </xf>
    <xf numFmtId="0" fontId="216" fillId="0" borderId="2" xfId="0" applyFont="1" applyBorder="1" applyAlignment="1">
      <alignment horizontal="center"/>
    </xf>
    <xf numFmtId="0" fontId="216" fillId="0" borderId="34" xfId="0" applyFont="1" applyBorder="1" applyAlignment="1">
      <alignment horizontal="center"/>
    </xf>
    <xf numFmtId="0" fontId="216" fillId="0" borderId="18" xfId="0" applyFont="1" applyBorder="1" applyAlignment="1">
      <alignment horizontal="center"/>
    </xf>
    <xf numFmtId="0" fontId="184" fillId="0" borderId="2" xfId="0" applyFont="1" applyBorder="1" applyAlignment="1">
      <alignment horizontal="center"/>
    </xf>
    <xf numFmtId="0" fontId="184" fillId="0" borderId="30" xfId="0" applyFont="1" applyBorder="1" applyAlignment="1">
      <alignment horizontal="center"/>
    </xf>
    <xf numFmtId="0" fontId="102" fillId="4" borderId="30" xfId="0" applyFont="1" applyFill="1" applyBorder="1" applyAlignment="1">
      <alignment horizontal="center"/>
    </xf>
    <xf numFmtId="0" fontId="219" fillId="0" borderId="1" xfId="0" applyFont="1" applyBorder="1" applyAlignment="1">
      <alignment horizontal="center"/>
    </xf>
    <xf numFmtId="0" fontId="219" fillId="0" borderId="13" xfId="0" applyFont="1" applyBorder="1" applyAlignment="1">
      <alignment horizontal="center"/>
    </xf>
    <xf numFmtId="0" fontId="219" fillId="4" borderId="1" xfId="0" quotePrefix="1" applyFont="1" applyFill="1" applyBorder="1" applyAlignment="1">
      <alignment horizontal="center"/>
    </xf>
    <xf numFmtId="0" fontId="184" fillId="0" borderId="13" xfId="0" applyFont="1" applyBorder="1"/>
    <xf numFmtId="0" fontId="184" fillId="0" borderId="13" xfId="0" applyFont="1" applyBorder="1" applyAlignment="1">
      <alignment horizontal="center"/>
    </xf>
    <xf numFmtId="0" fontId="102" fillId="4" borderId="4" xfId="0" quotePrefix="1" applyFont="1" applyFill="1" applyBorder="1" applyAlignment="1">
      <alignment horizontal="center"/>
    </xf>
    <xf numFmtId="0" fontId="102" fillId="4" borderId="26" xfId="0" applyFont="1" applyFill="1" applyBorder="1" applyAlignment="1">
      <alignment horizontal="center"/>
    </xf>
    <xf numFmtId="0" fontId="219" fillId="0" borderId="46" xfId="0" applyFont="1" applyBorder="1" applyAlignment="1">
      <alignment horizontal="center"/>
    </xf>
    <xf numFmtId="0" fontId="219" fillId="0" borderId="6" xfId="0" applyFont="1" applyBorder="1" applyAlignment="1">
      <alignment horizontal="center"/>
    </xf>
    <xf numFmtId="0" fontId="219" fillId="0" borderId="76" xfId="0" applyFont="1" applyBorder="1" applyAlignment="1">
      <alignment horizontal="center"/>
    </xf>
    <xf numFmtId="0" fontId="220" fillId="0" borderId="0" xfId="0" applyFont="1"/>
    <xf numFmtId="0" fontId="221" fillId="0" borderId="0" xfId="0" applyFont="1"/>
    <xf numFmtId="0" fontId="222" fillId="0" borderId="0" xfId="0" applyFont="1"/>
    <xf numFmtId="0" fontId="108" fillId="2" borderId="20" xfId="0" applyFont="1" applyFill="1" applyBorder="1" applyAlignment="1">
      <alignment horizontal="center"/>
    </xf>
    <xf numFmtId="0" fontId="108" fillId="2" borderId="105" xfId="0" applyFont="1" applyFill="1" applyBorder="1" applyAlignment="1">
      <alignment horizontal="center"/>
    </xf>
    <xf numFmtId="0" fontId="224" fillId="0" borderId="0" xfId="0" applyFont="1" applyAlignment="1">
      <alignment vertical="center"/>
    </xf>
    <xf numFmtId="0" fontId="225" fillId="0" borderId="0" xfId="0" applyFont="1" applyAlignment="1">
      <alignment vertical="center"/>
    </xf>
    <xf numFmtId="20" fontId="21" fillId="0" borderId="0" xfId="0" applyNumberFormat="1" applyFont="1"/>
    <xf numFmtId="0" fontId="226" fillId="0" borderId="0" xfId="0" applyFont="1"/>
    <xf numFmtId="0" fontId="180" fillId="0" borderId="0" xfId="0" applyFont="1" applyAlignment="1">
      <alignment horizontal="center"/>
    </xf>
    <xf numFmtId="0" fontId="113" fillId="0" borderId="0" xfId="0" applyFont="1" applyAlignment="1">
      <alignment horizontal="center"/>
    </xf>
    <xf numFmtId="20" fontId="180" fillId="0" borderId="0" xfId="0" applyNumberFormat="1" applyFont="1" applyAlignment="1">
      <alignment horizontal="center"/>
    </xf>
    <xf numFmtId="0" fontId="25" fillId="5" borderId="35" xfId="1" applyFont="1" applyFill="1" applyBorder="1" applyAlignment="1">
      <alignment horizontal="center" vertical="center"/>
    </xf>
    <xf numFmtId="20" fontId="103" fillId="2" borderId="0" xfId="0" applyNumberFormat="1" applyFont="1" applyFill="1" applyAlignment="1">
      <alignment horizontal="center"/>
    </xf>
    <xf numFmtId="20" fontId="2" fillId="2" borderId="0" xfId="0" applyNumberFormat="1" applyFont="1" applyFill="1" applyAlignment="1">
      <alignment horizontal="center"/>
    </xf>
    <xf numFmtId="0" fontId="108" fillId="2" borderId="44" xfId="0" applyFont="1" applyFill="1" applyBorder="1" applyAlignment="1">
      <alignment horizontal="center"/>
    </xf>
    <xf numFmtId="0" fontId="54" fillId="0" borderId="7" xfId="0" applyFont="1" applyBorder="1" applyAlignment="1">
      <alignment horizontal="center"/>
    </xf>
    <xf numFmtId="0" fontId="144" fillId="0" borderId="7" xfId="0" applyFont="1" applyBorder="1" applyAlignment="1">
      <alignment horizontal="center"/>
    </xf>
    <xf numFmtId="0" fontId="228" fillId="7" borderId="0" xfId="0" applyFont="1" applyFill="1" applyAlignment="1">
      <alignment horizontal="center" vertical="center"/>
    </xf>
    <xf numFmtId="0" fontId="229" fillId="7" borderId="0" xfId="0" applyFont="1" applyFill="1" applyAlignment="1">
      <alignment horizontal="center" vertical="center"/>
    </xf>
    <xf numFmtId="165" fontId="52" fillId="0" borderId="48" xfId="0" applyNumberFormat="1" applyFont="1" applyBorder="1" applyAlignment="1">
      <alignment horizontal="center"/>
    </xf>
    <xf numFmtId="0" fontId="49" fillId="0" borderId="6" xfId="0" applyFont="1" applyBorder="1"/>
    <xf numFmtId="0" fontId="49" fillId="0" borderId="67" xfId="0" applyFont="1" applyBorder="1"/>
    <xf numFmtId="0" fontId="143" fillId="7" borderId="59" xfId="0" applyFont="1" applyFill="1" applyBorder="1" applyAlignment="1">
      <alignment horizontal="center" vertical="center"/>
    </xf>
    <xf numFmtId="0" fontId="143" fillId="7" borderId="57" xfId="0" applyFont="1" applyFill="1" applyBorder="1" applyAlignment="1">
      <alignment horizontal="center" vertical="center"/>
    </xf>
    <xf numFmtId="2" fontId="143" fillId="7" borderId="57" xfId="0" applyNumberFormat="1" applyFont="1" applyFill="1" applyBorder="1" applyAlignment="1">
      <alignment horizontal="center" vertical="center"/>
    </xf>
    <xf numFmtId="0" fontId="143" fillId="7" borderId="98" xfId="0" applyFont="1" applyFill="1" applyBorder="1" applyAlignment="1">
      <alignment horizontal="center" vertical="center"/>
    </xf>
    <xf numFmtId="0" fontId="198" fillId="7" borderId="0" xfId="0" applyFont="1" applyFill="1" applyAlignment="1">
      <alignment horizontal="center"/>
    </xf>
    <xf numFmtId="0" fontId="34" fillId="7" borderId="0" xfId="0" applyFont="1" applyFill="1"/>
    <xf numFmtId="0" fontId="200" fillId="7" borderId="0" xfId="0" applyFont="1" applyFill="1" applyAlignment="1">
      <alignment horizontal="center" vertical="center"/>
    </xf>
    <xf numFmtId="20" fontId="227" fillId="0" borderId="19" xfId="4" applyNumberFormat="1" applyFont="1" applyBorder="1" applyAlignment="1">
      <alignment horizontal="center" vertical="center"/>
    </xf>
    <xf numFmtId="20" fontId="227" fillId="0" borderId="11" xfId="4" applyNumberFormat="1" applyFont="1" applyBorder="1" applyAlignment="1">
      <alignment horizontal="center" vertical="center"/>
    </xf>
    <xf numFmtId="20" fontId="139" fillId="0" borderId="12" xfId="0" applyNumberFormat="1" applyFont="1" applyBorder="1" applyAlignment="1">
      <alignment horizontal="center" vertical="center"/>
    </xf>
    <xf numFmtId="20" fontId="139" fillId="0" borderId="1" xfId="0" applyNumberFormat="1" applyFont="1" applyBorder="1" applyAlignment="1">
      <alignment horizontal="center" vertical="center"/>
    </xf>
    <xf numFmtId="20" fontId="227" fillId="0" borderId="1" xfId="4" applyNumberFormat="1" applyFont="1" applyBorder="1" applyAlignment="1">
      <alignment horizontal="center" vertical="center"/>
    </xf>
    <xf numFmtId="20" fontId="227" fillId="0" borderId="13" xfId="4" applyNumberFormat="1" applyFont="1" applyBorder="1" applyAlignment="1">
      <alignment horizontal="center" vertical="center"/>
    </xf>
    <xf numFmtId="20" fontId="227" fillId="0" borderId="12" xfId="4" applyNumberFormat="1" applyFont="1" applyBorder="1" applyAlignment="1">
      <alignment horizontal="center" vertical="center"/>
    </xf>
    <xf numFmtId="20" fontId="227" fillId="0" borderId="14" xfId="4" applyNumberFormat="1" applyFont="1" applyBorder="1" applyAlignment="1">
      <alignment horizontal="center" vertical="center"/>
    </xf>
    <xf numFmtId="20" fontId="227" fillId="0" borderId="18" xfId="4" applyNumberFormat="1" applyFont="1" applyBorder="1" applyAlignment="1">
      <alignment horizontal="center" vertical="center"/>
    </xf>
    <xf numFmtId="20" fontId="227" fillId="0" borderId="15" xfId="4" applyNumberFormat="1" applyFont="1" applyBorder="1" applyAlignment="1">
      <alignment horizontal="center" vertical="center"/>
    </xf>
    <xf numFmtId="20" fontId="140" fillId="0" borderId="0" xfId="1" applyNumberFormat="1" applyFont="1"/>
    <xf numFmtId="20" fontId="140" fillId="0" borderId="69" xfId="1" applyNumberFormat="1" applyFont="1" applyBorder="1"/>
    <xf numFmtId="0" fontId="145" fillId="0" borderId="105" xfId="0" applyFont="1" applyBorder="1" applyAlignment="1">
      <alignment horizontal="center"/>
    </xf>
    <xf numFmtId="20" fontId="145" fillId="0" borderId="9" xfId="0" applyNumberFormat="1" applyFont="1" applyBorder="1" applyAlignment="1">
      <alignment horizontal="center"/>
    </xf>
    <xf numFmtId="0" fontId="145" fillId="0" borderId="9" xfId="0" applyFont="1" applyBorder="1" applyAlignment="1">
      <alignment horizontal="center"/>
    </xf>
    <xf numFmtId="0" fontId="145" fillId="0" borderId="106" xfId="0" applyFont="1" applyBorder="1" applyAlignment="1">
      <alignment horizontal="center"/>
    </xf>
    <xf numFmtId="0" fontId="199" fillId="7" borderId="0" xfId="0" applyFont="1" applyFill="1" applyAlignment="1">
      <alignment vertical="top"/>
    </xf>
    <xf numFmtId="0" fontId="199" fillId="7" borderId="0" xfId="0" applyFont="1" applyFill="1"/>
    <xf numFmtId="0" fontId="201" fillId="0" borderId="0" xfId="0" applyFont="1" applyAlignment="1">
      <alignment horizontal="center"/>
    </xf>
    <xf numFmtId="0" fontId="199" fillId="0" borderId="0" xfId="0" applyFont="1"/>
    <xf numFmtId="20" fontId="164" fillId="0" borderId="23" xfId="0" applyNumberFormat="1" applyFont="1" applyBorder="1" applyAlignment="1">
      <alignment horizontal="center" vertical="center"/>
    </xf>
    <xf numFmtId="20" fontId="164" fillId="0" borderId="31" xfId="0" applyNumberFormat="1" applyFont="1" applyBorder="1" applyAlignment="1">
      <alignment horizontal="center" vertical="center"/>
    </xf>
    <xf numFmtId="0" fontId="167" fillId="7" borderId="27" xfId="0" applyFont="1" applyFill="1" applyBorder="1" applyAlignment="1">
      <alignment horizontal="center" vertical="center"/>
    </xf>
    <xf numFmtId="0" fontId="167" fillId="7" borderId="23" xfId="0" applyFont="1" applyFill="1" applyBorder="1" applyAlignment="1">
      <alignment horizontal="center" vertical="center"/>
    </xf>
    <xf numFmtId="164" fontId="167" fillId="7" borderId="23" xfId="0" applyNumberFormat="1" applyFont="1" applyFill="1" applyBorder="1" applyAlignment="1">
      <alignment horizontal="center" vertical="center"/>
    </xf>
    <xf numFmtId="166" fontId="167" fillId="7" borderId="52" xfId="0" applyNumberFormat="1" applyFont="1" applyFill="1" applyBorder="1" applyAlignment="1">
      <alignment horizontal="center" vertical="center"/>
    </xf>
    <xf numFmtId="0" fontId="198" fillId="7" borderId="0" xfId="0" applyFont="1" applyFill="1" applyAlignment="1">
      <alignment horizontal="center" vertical="center"/>
    </xf>
    <xf numFmtId="0" fontId="2" fillId="0" borderId="5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49" xfId="0" applyFont="1" applyBorder="1" applyAlignment="1">
      <alignment horizontal="center"/>
    </xf>
    <xf numFmtId="0" fontId="2" fillId="7" borderId="57" xfId="0" applyFont="1" applyFill="1" applyBorder="1" applyAlignment="1">
      <alignment horizontal="center" vertical="center"/>
    </xf>
    <xf numFmtId="0" fontId="2" fillId="7" borderId="58" xfId="0" applyFont="1" applyFill="1" applyBorder="1" applyAlignment="1">
      <alignment horizontal="center" vertical="center"/>
    </xf>
    <xf numFmtId="0" fontId="4" fillId="7" borderId="59" xfId="0" applyFont="1" applyFill="1" applyBorder="1" applyAlignment="1">
      <alignment horizontal="center" vertical="center"/>
    </xf>
    <xf numFmtId="0" fontId="4" fillId="7" borderId="56" xfId="0" applyFont="1" applyFill="1" applyBorder="1" applyAlignment="1">
      <alignment horizontal="center" vertical="center"/>
    </xf>
    <xf numFmtId="0" fontId="4" fillId="7" borderId="54" xfId="0" applyFont="1" applyFill="1" applyBorder="1" applyAlignment="1">
      <alignment horizontal="center" vertical="center"/>
    </xf>
    <xf numFmtId="0" fontId="200" fillId="0" borderId="0" xfId="0" applyFont="1" applyAlignment="1">
      <alignment horizontal="center" vertical="center"/>
    </xf>
    <xf numFmtId="0" fontId="143" fillId="7" borderId="41" xfId="0" applyFont="1" applyFill="1" applyBorder="1" applyAlignment="1">
      <alignment horizontal="center"/>
    </xf>
    <xf numFmtId="0" fontId="41" fillId="0" borderId="0" xfId="0" applyFont="1" applyAlignment="1">
      <alignment horizontal="center"/>
    </xf>
    <xf numFmtId="20" fontId="227" fillId="0" borderId="60" xfId="4" applyNumberFormat="1" applyFont="1" applyBorder="1" applyAlignment="1">
      <alignment horizontal="center" vertical="center"/>
    </xf>
    <xf numFmtId="20" fontId="227" fillId="0" borderId="61" xfId="4" applyNumberFormat="1" applyFont="1" applyBorder="1" applyAlignment="1">
      <alignment horizontal="center" vertical="center"/>
    </xf>
    <xf numFmtId="20" fontId="227" fillId="0" borderId="62" xfId="4" applyNumberFormat="1" applyFont="1" applyBorder="1" applyAlignment="1">
      <alignment horizontal="center" vertical="center"/>
    </xf>
    <xf numFmtId="0" fontId="161" fillId="3" borderId="17" xfId="0" applyFont="1" applyFill="1" applyBorder="1" applyAlignment="1">
      <alignment horizontal="center"/>
    </xf>
    <xf numFmtId="0" fontId="161" fillId="3" borderId="46" xfId="0" applyFont="1" applyFill="1" applyBorder="1" applyAlignment="1">
      <alignment horizontal="center"/>
    </xf>
    <xf numFmtId="0" fontId="161" fillId="3" borderId="47" xfId="0" applyFont="1" applyFill="1" applyBorder="1" applyAlignment="1">
      <alignment horizontal="center"/>
    </xf>
    <xf numFmtId="20" fontId="49" fillId="0" borderId="27" xfId="0" applyNumberFormat="1" applyFont="1" applyBorder="1" applyAlignment="1">
      <alignment horizontal="center"/>
    </xf>
    <xf numFmtId="20" fontId="49" fillId="0" borderId="23" xfId="0" applyNumberFormat="1" applyFont="1" applyBorder="1" applyAlignment="1">
      <alignment horizontal="center"/>
    </xf>
    <xf numFmtId="20" fontId="49" fillId="0" borderId="31" xfId="0" applyNumberFormat="1" applyFont="1" applyBorder="1" applyAlignment="1">
      <alignment horizontal="center"/>
    </xf>
    <xf numFmtId="0" fontId="56" fillId="3" borderId="65" xfId="0" applyFont="1" applyFill="1" applyBorder="1" applyAlignment="1">
      <alignment horizontal="center"/>
    </xf>
    <xf numFmtId="0" fontId="56" fillId="0" borderId="32" xfId="0" applyFont="1" applyBorder="1" applyAlignment="1">
      <alignment horizontal="center"/>
    </xf>
    <xf numFmtId="0" fontId="58" fillId="0" borderId="32" xfId="0" applyFont="1" applyBorder="1" applyAlignment="1">
      <alignment horizontal="center"/>
    </xf>
    <xf numFmtId="0" fontId="87" fillId="0" borderId="33" xfId="0" applyFont="1" applyBorder="1" applyAlignment="1">
      <alignment horizontal="center"/>
    </xf>
    <xf numFmtId="0" fontId="200" fillId="8" borderId="0" xfId="0" applyFont="1" applyFill="1" applyAlignment="1">
      <alignment horizontal="center" vertical="top"/>
    </xf>
    <xf numFmtId="0" fontId="198" fillId="8" borderId="0" xfId="0" applyFont="1" applyFill="1" applyAlignment="1">
      <alignment horizontal="center" vertical="top"/>
    </xf>
    <xf numFmtId="0" fontId="200" fillId="0" borderId="0" xfId="0" applyFont="1" applyAlignment="1">
      <alignment horizontal="center" vertical="top"/>
    </xf>
    <xf numFmtId="0" fontId="87" fillId="0" borderId="43" xfId="0" applyFont="1" applyBorder="1" applyAlignment="1">
      <alignment horizontal="center"/>
    </xf>
    <xf numFmtId="0" fontId="56" fillId="3" borderId="108" xfId="0" applyFont="1" applyFill="1" applyBorder="1" applyAlignment="1">
      <alignment horizontal="center"/>
    </xf>
    <xf numFmtId="0" fontId="56" fillId="3" borderId="74" xfId="0" applyFont="1" applyFill="1" applyBorder="1" applyAlignment="1">
      <alignment horizontal="center"/>
    </xf>
    <xf numFmtId="20" fontId="49" fillId="0" borderId="57" xfId="0" applyNumberFormat="1" applyFont="1" applyBorder="1" applyAlignment="1">
      <alignment horizontal="center" vertical="center"/>
    </xf>
    <xf numFmtId="20" fontId="49" fillId="0" borderId="58" xfId="0" applyNumberFormat="1" applyFont="1" applyBorder="1" applyAlignment="1">
      <alignment horizontal="center" vertical="center"/>
    </xf>
    <xf numFmtId="0" fontId="2" fillId="7" borderId="29" xfId="1" applyFont="1" applyFill="1" applyBorder="1" applyAlignment="1">
      <alignment horizontal="center" vertical="center"/>
    </xf>
    <xf numFmtId="0" fontId="2" fillId="0" borderId="46" xfId="1" applyFont="1" applyBorder="1" applyAlignment="1">
      <alignment horizontal="center"/>
    </xf>
    <xf numFmtId="0" fontId="2" fillId="0" borderId="76" xfId="1" applyFont="1" applyBorder="1" applyAlignment="1">
      <alignment horizontal="center"/>
    </xf>
    <xf numFmtId="0" fontId="200" fillId="7" borderId="0" xfId="0" applyFont="1" applyFill="1" applyAlignment="1">
      <alignment vertical="top"/>
    </xf>
    <xf numFmtId="0" fontId="200" fillId="0" borderId="0" xfId="0" applyFont="1" applyAlignment="1">
      <alignment vertical="top"/>
    </xf>
    <xf numFmtId="20" fontId="49" fillId="0" borderId="31" xfId="0" applyNumberFormat="1" applyFont="1" applyBorder="1" applyAlignment="1">
      <alignment horizontal="center" vertical="center"/>
    </xf>
    <xf numFmtId="20" fontId="49" fillId="0" borderId="27" xfId="0" applyNumberFormat="1" applyFont="1" applyBorder="1" applyAlignment="1">
      <alignment horizontal="center" vertical="center"/>
    </xf>
    <xf numFmtId="0" fontId="5" fillId="7" borderId="93" xfId="0" applyFont="1" applyFill="1" applyBorder="1" applyAlignment="1">
      <alignment horizontal="center" vertical="center"/>
    </xf>
    <xf numFmtId="0" fontId="200" fillId="7" borderId="0" xfId="0" applyFont="1" applyFill="1" applyAlignment="1">
      <alignment horizontal="center" vertical="top"/>
    </xf>
    <xf numFmtId="0" fontId="198" fillId="7" borderId="0" xfId="0" applyFont="1" applyFill="1" applyAlignment="1">
      <alignment horizontal="center" vertical="top"/>
    </xf>
    <xf numFmtId="0" fontId="198" fillId="7" borderId="0" xfId="0" applyFont="1" applyFill="1"/>
    <xf numFmtId="0" fontId="170" fillId="7" borderId="98" xfId="1" applyFont="1" applyFill="1" applyBorder="1" applyAlignment="1">
      <alignment horizontal="center" vertical="center"/>
    </xf>
    <xf numFmtId="0" fontId="8" fillId="5" borderId="35" xfId="0" applyFont="1" applyFill="1" applyBorder="1" applyAlignment="1">
      <alignment horizontal="center" vertical="center"/>
    </xf>
    <xf numFmtId="20" fontId="49" fillId="0" borderId="23" xfId="0" applyNumberFormat="1" applyFont="1" applyBorder="1" applyAlignment="1">
      <alignment horizontal="center" vertical="center"/>
    </xf>
    <xf numFmtId="0" fontId="8" fillId="5" borderId="90" xfId="0" applyFont="1" applyFill="1" applyBorder="1" applyAlignment="1">
      <alignment horizontal="center" vertical="center"/>
    </xf>
    <xf numFmtId="20" fontId="201" fillId="0" borderId="0" xfId="1" applyNumberFormat="1" applyFont="1" applyAlignment="1">
      <alignment horizontal="center"/>
    </xf>
    <xf numFmtId="0" fontId="201" fillId="0" borderId="0" xfId="1" applyFont="1" applyAlignment="1">
      <alignment horizontal="center"/>
    </xf>
    <xf numFmtId="20" fontId="201" fillId="0" borderId="0" xfId="0" applyNumberFormat="1" applyFont="1"/>
    <xf numFmtId="0" fontId="201" fillId="0" borderId="0" xfId="0" applyFont="1"/>
    <xf numFmtId="0" fontId="200" fillId="7" borderId="0" xfId="1" applyFont="1" applyFill="1" applyAlignment="1">
      <alignment horizontal="center" vertical="center"/>
    </xf>
    <xf numFmtId="0" fontId="99" fillId="0" borderId="25" xfId="1" applyFont="1" applyBorder="1" applyAlignment="1">
      <alignment horizontal="center"/>
    </xf>
    <xf numFmtId="0" fontId="100" fillId="0" borderId="2" xfId="1" applyFont="1" applyBorder="1" applyAlignment="1">
      <alignment horizontal="center"/>
    </xf>
    <xf numFmtId="0" fontId="100" fillId="0" borderId="8" xfId="1" applyFont="1" applyBorder="1" applyAlignment="1">
      <alignment horizontal="center"/>
    </xf>
    <xf numFmtId="0" fontId="198" fillId="7" borderId="0" xfId="0" applyFont="1" applyFill="1" applyAlignment="1">
      <alignment horizontal="left"/>
    </xf>
    <xf numFmtId="20" fontId="227" fillId="0" borderId="6" xfId="4" applyNumberFormat="1" applyFont="1" applyBorder="1" applyAlignment="1">
      <alignment horizontal="center" vertical="center"/>
    </xf>
    <xf numFmtId="164" fontId="167" fillId="7" borderId="41" xfId="0" applyNumberFormat="1" applyFont="1" applyFill="1" applyBorder="1" applyAlignment="1">
      <alignment horizontal="center" vertical="center"/>
    </xf>
    <xf numFmtId="20" fontId="164" fillId="0" borderId="28" xfId="0" applyNumberFormat="1" applyFont="1" applyBorder="1" applyAlignment="1">
      <alignment horizontal="center" vertical="center"/>
    </xf>
    <xf numFmtId="20" fontId="59" fillId="0" borderId="58" xfId="0" applyNumberFormat="1" applyFont="1" applyBorder="1" applyAlignment="1">
      <alignment horizontal="center" vertical="center"/>
    </xf>
    <xf numFmtId="20" fontId="59" fillId="0" borderId="23" xfId="0" applyNumberFormat="1" applyFont="1" applyBorder="1" applyAlignment="1">
      <alignment horizontal="center" vertical="center"/>
    </xf>
    <xf numFmtId="20" fontId="102" fillId="0" borderId="27" xfId="0" applyNumberFormat="1" applyFont="1" applyBorder="1" applyAlignment="1">
      <alignment horizontal="center" vertical="center"/>
    </xf>
    <xf numFmtId="20" fontId="102" fillId="0" borderId="23" xfId="0" applyNumberFormat="1" applyFont="1" applyBorder="1" applyAlignment="1">
      <alignment horizontal="center" vertical="center"/>
    </xf>
    <xf numFmtId="0" fontId="200" fillId="8" borderId="0" xfId="0" applyFont="1" applyFill="1" applyAlignment="1">
      <alignment horizontal="center" vertical="center"/>
    </xf>
    <xf numFmtId="20" fontId="49" fillId="0" borderId="27" xfId="1" applyNumberFormat="1" applyFont="1" applyBorder="1" applyAlignment="1">
      <alignment horizontal="center" vertical="center"/>
    </xf>
    <xf numFmtId="20" fontId="49" fillId="2" borderId="23" xfId="1" applyNumberFormat="1" applyFont="1" applyFill="1" applyBorder="1" applyAlignment="1">
      <alignment horizontal="center" vertical="center"/>
    </xf>
    <xf numFmtId="20" fontId="49" fillId="0" borderId="23" xfId="1" applyNumberFormat="1" applyFont="1" applyBorder="1" applyAlignment="1">
      <alignment horizontal="center" vertical="center"/>
    </xf>
    <xf numFmtId="20" fontId="49" fillId="0" borderId="31" xfId="1" applyNumberFormat="1" applyFont="1" applyBorder="1" applyAlignment="1">
      <alignment horizontal="center" vertical="center"/>
    </xf>
    <xf numFmtId="0" fontId="170" fillId="7" borderId="52" xfId="0" applyFont="1" applyFill="1" applyBorder="1" applyAlignment="1">
      <alignment horizontal="center" vertical="center"/>
    </xf>
    <xf numFmtId="0" fontId="79" fillId="0" borderId="1" xfId="0" applyFont="1" applyBorder="1" applyAlignment="1">
      <alignment horizontal="center"/>
    </xf>
    <xf numFmtId="0" fontId="85" fillId="0" borderId="1" xfId="0" applyFont="1" applyBorder="1" applyAlignment="1">
      <alignment horizontal="center" vertical="center"/>
    </xf>
    <xf numFmtId="0" fontId="93" fillId="0" borderId="1" xfId="0" applyFont="1" applyBorder="1"/>
    <xf numFmtId="0" fontId="2" fillId="7" borderId="59" xfId="1" applyFont="1" applyFill="1" applyBorder="1" applyAlignment="1">
      <alignment horizontal="center"/>
    </xf>
    <xf numFmtId="0" fontId="2" fillId="7" borderId="57" xfId="1" applyFont="1" applyFill="1" applyBorder="1" applyAlignment="1">
      <alignment horizontal="center"/>
    </xf>
    <xf numFmtId="0" fontId="2" fillId="7" borderId="98" xfId="1" applyFont="1" applyFill="1" applyBorder="1" applyAlignment="1">
      <alignment horizontal="center"/>
    </xf>
    <xf numFmtId="20" fontId="59" fillId="0" borderId="59" xfId="1" applyNumberFormat="1" applyFont="1" applyBorder="1" applyAlignment="1">
      <alignment horizontal="center"/>
    </xf>
    <xf numFmtId="20" fontId="49" fillId="0" borderId="57" xfId="1" applyNumberFormat="1" applyFont="1" applyBorder="1" applyAlignment="1">
      <alignment horizontal="center"/>
    </xf>
    <xf numFmtId="165" fontId="49" fillId="0" borderId="58" xfId="1" applyNumberFormat="1" applyFont="1" applyBorder="1" applyAlignment="1">
      <alignment horizontal="center"/>
    </xf>
    <xf numFmtId="0" fontId="198" fillId="7" borderId="0" xfId="0" applyFont="1" applyFill="1" applyAlignment="1">
      <alignment horizontal="left" vertical="center"/>
    </xf>
    <xf numFmtId="0" fontId="170" fillId="0" borderId="0" xfId="1" applyFont="1" applyAlignment="1">
      <alignment horizontal="center"/>
    </xf>
    <xf numFmtId="165" fontId="49" fillId="0" borderId="0" xfId="0" applyNumberFormat="1" applyFont="1" applyAlignment="1">
      <alignment horizontal="center" vertical="top"/>
    </xf>
    <xf numFmtId="0" fontId="170" fillId="7" borderId="59" xfId="1" applyFont="1" applyFill="1" applyBorder="1" applyAlignment="1">
      <alignment horizontal="center" vertical="center"/>
    </xf>
    <xf numFmtId="0" fontId="170" fillId="7" borderId="57" xfId="1" applyFont="1" applyFill="1" applyBorder="1" applyAlignment="1">
      <alignment horizontal="center" vertical="center"/>
    </xf>
    <xf numFmtId="165" fontId="49" fillId="0" borderId="59" xfId="0" applyNumberFormat="1" applyFont="1" applyBorder="1" applyAlignment="1">
      <alignment horizontal="center" vertical="center"/>
    </xf>
    <xf numFmtId="165" fontId="49" fillId="0" borderId="57" xfId="0" applyNumberFormat="1" applyFont="1" applyBorder="1" applyAlignment="1">
      <alignment horizontal="center" vertical="center"/>
    </xf>
    <xf numFmtId="165" fontId="49" fillId="0" borderId="58" xfId="0" applyNumberFormat="1" applyFont="1" applyBorder="1" applyAlignment="1">
      <alignment horizontal="center" vertical="center"/>
    </xf>
    <xf numFmtId="0" fontId="102" fillId="2" borderId="113" xfId="0" applyFont="1" applyFill="1" applyBorder="1" applyAlignment="1">
      <alignment horizontal="center" vertical="center"/>
    </xf>
    <xf numFmtId="0" fontId="102" fillId="2" borderId="114" xfId="0" applyFont="1" applyFill="1" applyBorder="1" applyAlignment="1">
      <alignment horizontal="center" vertical="center"/>
    </xf>
    <xf numFmtId="0" fontId="102" fillId="2" borderId="116" xfId="0" applyFont="1" applyFill="1" applyBorder="1" applyAlignment="1">
      <alignment horizontal="center" vertical="center"/>
    </xf>
    <xf numFmtId="20" fontId="102" fillId="0" borderId="116" xfId="0" applyNumberFormat="1" applyFont="1" applyBorder="1" applyAlignment="1">
      <alignment horizontal="center" vertical="center"/>
    </xf>
    <xf numFmtId="20" fontId="102" fillId="2" borderId="116" xfId="0" applyNumberFormat="1" applyFont="1" applyFill="1" applyBorder="1" applyAlignment="1">
      <alignment horizontal="center" vertical="center"/>
    </xf>
    <xf numFmtId="0" fontId="3" fillId="3" borderId="118" xfId="0" applyFont="1" applyFill="1" applyBorder="1" applyAlignment="1">
      <alignment horizontal="center" vertical="center"/>
    </xf>
    <xf numFmtId="20" fontId="102" fillId="0" borderId="119" xfId="0" applyNumberFormat="1" applyFont="1" applyBorder="1" applyAlignment="1">
      <alignment horizontal="center" vertical="center"/>
    </xf>
    <xf numFmtId="0" fontId="5" fillId="2" borderId="38" xfId="0" applyFont="1" applyFill="1" applyBorder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0" fontId="2" fillId="7" borderId="59" xfId="0" applyFont="1" applyFill="1" applyBorder="1" applyAlignment="1">
      <alignment horizontal="center" vertical="center"/>
    </xf>
    <xf numFmtId="0" fontId="5" fillId="7" borderId="57" xfId="0" applyFont="1" applyFill="1" applyBorder="1" applyAlignment="1">
      <alignment horizontal="center" vertical="center"/>
    </xf>
    <xf numFmtId="0" fontId="2" fillId="7" borderId="98" xfId="0" applyFont="1" applyFill="1" applyBorder="1" applyAlignment="1">
      <alignment horizontal="center" vertical="center"/>
    </xf>
    <xf numFmtId="0" fontId="169" fillId="0" borderId="115" xfId="0" applyFont="1" applyBorder="1" applyAlignment="1">
      <alignment horizontal="center"/>
    </xf>
    <xf numFmtId="0" fontId="169" fillId="0" borderId="128" xfId="0" applyFont="1" applyBorder="1" applyAlignment="1">
      <alignment horizontal="center"/>
    </xf>
    <xf numFmtId="0" fontId="169" fillId="0" borderId="117" xfId="0" applyFont="1" applyBorder="1" applyAlignment="1">
      <alignment horizontal="center"/>
    </xf>
    <xf numFmtId="0" fontId="169" fillId="0" borderId="124" xfId="0" applyFont="1" applyBorder="1" applyAlignment="1">
      <alignment horizontal="center"/>
    </xf>
    <xf numFmtId="0" fontId="168" fillId="0" borderId="8" xfId="0" applyFont="1" applyBorder="1" applyAlignment="1">
      <alignment horizontal="center"/>
    </xf>
    <xf numFmtId="20" fontId="168" fillId="0" borderId="7" xfId="0" applyNumberFormat="1" applyFont="1" applyBorder="1" applyAlignment="1">
      <alignment horizontal="center"/>
    </xf>
    <xf numFmtId="20" fontId="168" fillId="0" borderId="45" xfId="0" applyNumberFormat="1" applyFont="1" applyBorder="1" applyAlignment="1">
      <alignment horizontal="center"/>
    </xf>
    <xf numFmtId="0" fontId="4" fillId="7" borderId="27" xfId="1" applyFont="1" applyFill="1" applyBorder="1" applyAlignment="1">
      <alignment horizontal="center" vertical="center"/>
    </xf>
    <xf numFmtId="0" fontId="4" fillId="7" borderId="52" xfId="1" applyFont="1" applyFill="1" applyBorder="1" applyAlignment="1">
      <alignment horizontal="center" vertical="center"/>
    </xf>
    <xf numFmtId="0" fontId="115" fillId="0" borderId="0" xfId="0" applyFont="1" applyAlignment="1">
      <alignment vertical="top"/>
    </xf>
    <xf numFmtId="0" fontId="0" fillId="0" borderId="0" xfId="0" applyAlignment="1">
      <alignment vertical="top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0" fontId="127" fillId="0" borderId="0" xfId="0" applyNumberFormat="1" applyFont="1" applyAlignment="1">
      <alignment horizontal="center" vertical="center"/>
    </xf>
    <xf numFmtId="20" fontId="7" fillId="0" borderId="129" xfId="0" applyNumberFormat="1" applyFont="1" applyBorder="1" applyAlignment="1">
      <alignment horizontal="center" vertical="center"/>
    </xf>
    <xf numFmtId="20" fontId="7" fillId="0" borderId="130" xfId="0" applyNumberFormat="1" applyFont="1" applyBorder="1" applyAlignment="1">
      <alignment horizontal="center" vertical="center"/>
    </xf>
    <xf numFmtId="20" fontId="7" fillId="0" borderId="131" xfId="0" applyNumberFormat="1" applyFont="1" applyBorder="1" applyAlignment="1">
      <alignment horizontal="center" vertical="center"/>
    </xf>
    <xf numFmtId="0" fontId="184" fillId="0" borderId="4" xfId="0" applyFont="1" applyBorder="1" applyAlignment="1">
      <alignment horizontal="center"/>
    </xf>
    <xf numFmtId="0" fontId="219" fillId="0" borderId="3" xfId="0" applyFont="1" applyBorder="1" applyAlignment="1">
      <alignment horizontal="center"/>
    </xf>
    <xf numFmtId="0" fontId="219" fillId="0" borderId="53" xfId="0" applyFont="1" applyBorder="1" applyAlignment="1">
      <alignment horizontal="center"/>
    </xf>
    <xf numFmtId="0" fontId="87" fillId="7" borderId="27" xfId="0" applyFont="1" applyFill="1" applyBorder="1" applyAlignment="1">
      <alignment horizontal="center" vertical="center"/>
    </xf>
    <xf numFmtId="0" fontId="87" fillId="7" borderId="23" xfId="0" applyFont="1" applyFill="1" applyBorder="1" applyAlignment="1">
      <alignment horizontal="center" vertical="center"/>
    </xf>
    <xf numFmtId="0" fontId="87" fillId="7" borderId="52" xfId="0" applyFont="1" applyFill="1" applyBorder="1" applyAlignment="1">
      <alignment horizontal="center" vertical="center"/>
    </xf>
    <xf numFmtId="20" fontId="195" fillId="0" borderId="85" xfId="0" applyNumberFormat="1" applyFont="1" applyBorder="1" applyAlignment="1">
      <alignment horizontal="center" vertical="center"/>
    </xf>
    <xf numFmtId="20" fontId="195" fillId="0" borderId="86" xfId="0" applyNumberFormat="1" applyFont="1" applyBorder="1" applyAlignment="1">
      <alignment horizontal="center" vertical="center"/>
    </xf>
    <xf numFmtId="20" fontId="195" fillId="0" borderId="0" xfId="0" applyNumberFormat="1" applyFont="1" applyAlignment="1">
      <alignment horizontal="center" vertical="center"/>
    </xf>
    <xf numFmtId="20" fontId="195" fillId="0" borderId="95" xfId="0" applyNumberFormat="1" applyFont="1" applyBorder="1" applyAlignment="1">
      <alignment horizontal="center" vertical="center"/>
    </xf>
    <xf numFmtId="0" fontId="151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5" fillId="5" borderId="100" xfId="1" applyFont="1" applyFill="1" applyBorder="1" applyAlignment="1">
      <alignment horizontal="center" vertical="center"/>
    </xf>
    <xf numFmtId="0" fontId="25" fillId="5" borderId="107" xfId="1" applyFont="1" applyFill="1" applyBorder="1" applyAlignment="1">
      <alignment horizontal="center" vertical="center"/>
    </xf>
    <xf numFmtId="0" fontId="25" fillId="5" borderId="80" xfId="1" applyFont="1" applyFill="1" applyBorder="1" applyAlignment="1">
      <alignment horizontal="center" vertical="center"/>
    </xf>
    <xf numFmtId="0" fontId="25" fillId="5" borderId="84" xfId="1" applyFont="1" applyFill="1" applyBorder="1" applyAlignment="1">
      <alignment horizontal="center" vertical="center"/>
    </xf>
    <xf numFmtId="0" fontId="25" fillId="5" borderId="91" xfId="1" applyFont="1" applyFill="1" applyBorder="1" applyAlignment="1">
      <alignment horizontal="center" vertical="center"/>
    </xf>
    <xf numFmtId="0" fontId="8" fillId="5" borderId="104" xfId="1" applyFont="1" applyFill="1" applyBorder="1" applyAlignment="1">
      <alignment horizontal="center" vertical="center"/>
    </xf>
    <xf numFmtId="0" fontId="8" fillId="5" borderId="99" xfId="1" applyFont="1" applyFill="1" applyBorder="1" applyAlignment="1">
      <alignment horizontal="center" vertical="center"/>
    </xf>
    <xf numFmtId="0" fontId="190" fillId="0" borderId="35" xfId="0" applyFont="1" applyBorder="1" applyAlignment="1">
      <alignment horizontal="center" vertical="center"/>
    </xf>
    <xf numFmtId="14" fontId="27" fillId="0" borderId="0" xfId="0" applyNumberFormat="1" applyFont="1" applyAlignment="1">
      <alignment horizontal="right" wrapText="1"/>
    </xf>
    <xf numFmtId="0" fontId="205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89" fillId="0" borderId="17" xfId="0" applyFont="1" applyBorder="1" applyAlignment="1">
      <alignment horizontal="center"/>
    </xf>
    <xf numFmtId="0" fontId="89" fillId="0" borderId="46" xfId="1" applyFont="1" applyBorder="1" applyAlignment="1">
      <alignment horizontal="center"/>
    </xf>
    <xf numFmtId="0" fontId="89" fillId="0" borderId="47" xfId="1" applyFont="1" applyBorder="1" applyAlignment="1">
      <alignment horizontal="center"/>
    </xf>
    <xf numFmtId="165" fontId="176" fillId="0" borderId="57" xfId="1" applyNumberFormat="1" applyFont="1" applyBorder="1" applyAlignment="1">
      <alignment horizontal="center" vertical="center"/>
    </xf>
    <xf numFmtId="165" fontId="176" fillId="0" borderId="31" xfId="1" applyNumberFormat="1" applyFont="1" applyBorder="1" applyAlignment="1">
      <alignment horizontal="center" vertical="center"/>
    </xf>
    <xf numFmtId="20" fontId="168" fillId="3" borderId="57" xfId="0" applyNumberFormat="1" applyFont="1" applyFill="1" applyBorder="1" applyAlignment="1">
      <alignment horizontal="center" vertical="center"/>
    </xf>
    <xf numFmtId="20" fontId="168" fillId="3" borderId="23" xfId="0" applyNumberFormat="1" applyFont="1" applyFill="1" applyBorder="1" applyAlignment="1">
      <alignment horizontal="center" vertical="center"/>
    </xf>
    <xf numFmtId="0" fontId="24" fillId="2" borderId="86" xfId="0" applyFont="1" applyFill="1" applyBorder="1" applyAlignment="1">
      <alignment horizontal="center" vertical="center"/>
    </xf>
    <xf numFmtId="0" fontId="188" fillId="0" borderId="95" xfId="0" applyFont="1" applyBorder="1" applyAlignment="1">
      <alignment horizontal="center" vertical="center"/>
    </xf>
    <xf numFmtId="0" fontId="92" fillId="0" borderId="99" xfId="0" applyFont="1" applyBorder="1"/>
    <xf numFmtId="0" fontId="92" fillId="0" borderId="90" xfId="0" applyFont="1" applyBorder="1"/>
    <xf numFmtId="0" fontId="187" fillId="0" borderId="50" xfId="0" applyFont="1" applyBorder="1" applyAlignment="1">
      <alignment horizontal="center" vertical="center"/>
    </xf>
    <xf numFmtId="0" fontId="187" fillId="0" borderId="29" xfId="0" applyFont="1" applyBorder="1" applyAlignment="1">
      <alignment horizontal="center" vertical="center"/>
    </xf>
    <xf numFmtId="20" fontId="227" fillId="0" borderId="3" xfId="4" applyNumberFormat="1" applyFont="1" applyBorder="1" applyAlignment="1">
      <alignment horizontal="center" vertical="center"/>
    </xf>
    <xf numFmtId="20" fontId="227" fillId="0" borderId="53" xfId="4" applyNumberFormat="1" applyFont="1" applyBorder="1" applyAlignment="1">
      <alignment horizontal="center" vertical="center"/>
    </xf>
    <xf numFmtId="20" fontId="227" fillId="0" borderId="141" xfId="4" applyNumberFormat="1" applyFont="1" applyBorder="1" applyAlignment="1">
      <alignment horizontal="center" vertical="center"/>
    </xf>
    <xf numFmtId="20" fontId="227" fillId="0" borderId="113" xfId="4" applyNumberFormat="1" applyFont="1" applyBorder="1" applyAlignment="1">
      <alignment horizontal="center" vertical="center"/>
    </xf>
    <xf numFmtId="20" fontId="139" fillId="0" borderId="116" xfId="0" applyNumberFormat="1" applyFont="1" applyBorder="1" applyAlignment="1">
      <alignment horizontal="center" vertical="center"/>
    </xf>
    <xf numFmtId="20" fontId="139" fillId="0" borderId="142" xfId="0" applyNumberFormat="1" applyFont="1" applyBorder="1" applyAlignment="1">
      <alignment horizontal="center" vertical="center"/>
    </xf>
    <xf numFmtId="20" fontId="166" fillId="0" borderId="27" xfId="0" applyNumberFormat="1" applyFont="1" applyBorder="1" applyAlignment="1">
      <alignment horizontal="center" vertical="center"/>
    </xf>
    <xf numFmtId="20" fontId="112" fillId="0" borderId="23" xfId="0" applyNumberFormat="1" applyFont="1" applyBorder="1" applyAlignment="1">
      <alignment horizontal="center" vertical="center"/>
    </xf>
    <xf numFmtId="20" fontId="112" fillId="0" borderId="31" xfId="0" applyNumberFormat="1" applyFont="1" applyBorder="1" applyAlignment="1">
      <alignment horizontal="center" vertical="center"/>
    </xf>
    <xf numFmtId="165" fontId="176" fillId="2" borderId="27" xfId="1" applyNumberFormat="1" applyFont="1" applyFill="1" applyBorder="1" applyAlignment="1">
      <alignment horizontal="center" vertical="center"/>
    </xf>
    <xf numFmtId="0" fontId="60" fillId="6" borderId="66" xfId="1" applyFont="1" applyFill="1" applyBorder="1" applyAlignment="1">
      <alignment horizontal="center" vertical="center"/>
    </xf>
    <xf numFmtId="0" fontId="25" fillId="5" borderId="42" xfId="1" applyFont="1" applyFill="1" applyBorder="1" applyAlignment="1">
      <alignment horizontal="center" vertical="center"/>
    </xf>
    <xf numFmtId="0" fontId="8" fillId="5" borderId="41" xfId="1" applyFont="1" applyFill="1" applyBorder="1" applyAlignment="1">
      <alignment horizontal="center" vertical="center"/>
    </xf>
    <xf numFmtId="2" fontId="198" fillId="7" borderId="0" xfId="0" applyNumberFormat="1" applyFont="1" applyFill="1" applyAlignment="1">
      <alignment horizontal="left"/>
    </xf>
    <xf numFmtId="0" fontId="100" fillId="0" borderId="19" xfId="1" applyFont="1" applyBorder="1" applyAlignment="1">
      <alignment horizontal="center"/>
    </xf>
    <xf numFmtId="0" fontId="100" fillId="0" borderId="11" xfId="1" applyFont="1" applyBorder="1" applyAlignment="1">
      <alignment horizontal="center"/>
    </xf>
    <xf numFmtId="0" fontId="100" fillId="0" borderId="13" xfId="1" applyFont="1" applyBorder="1" applyAlignment="1">
      <alignment horizontal="center"/>
    </xf>
    <xf numFmtId="0" fontId="232" fillId="0" borderId="13" xfId="0" applyFont="1" applyBorder="1"/>
    <xf numFmtId="0" fontId="232" fillId="0" borderId="1" xfId="0" applyFont="1" applyBorder="1" applyAlignment="1">
      <alignment horizontal="center"/>
    </xf>
    <xf numFmtId="20" fontId="101" fillId="0" borderId="13" xfId="0" applyNumberFormat="1" applyFont="1" applyBorder="1" applyAlignment="1">
      <alignment horizontal="center" vertical="center"/>
    </xf>
    <xf numFmtId="20" fontId="232" fillId="0" borderId="13" xfId="0" applyNumberFormat="1" applyFont="1" applyBorder="1" applyAlignment="1">
      <alignment horizontal="center"/>
    </xf>
    <xf numFmtId="20" fontId="232" fillId="0" borderId="1" xfId="0" applyNumberFormat="1" applyFont="1" applyBorder="1" applyAlignment="1">
      <alignment horizontal="center"/>
    </xf>
    <xf numFmtId="165" fontId="99" fillId="0" borderId="1" xfId="0" applyNumberFormat="1" applyFont="1" applyBorder="1" applyAlignment="1">
      <alignment horizontal="center"/>
    </xf>
    <xf numFmtId="20" fontId="99" fillId="0" borderId="13" xfId="1" applyNumberFormat="1" applyFont="1" applyBorder="1" applyAlignment="1">
      <alignment horizontal="center"/>
    </xf>
    <xf numFmtId="20" fontId="99" fillId="2" borderId="13" xfId="1" applyNumberFormat="1" applyFont="1" applyFill="1" applyBorder="1" applyAlignment="1">
      <alignment horizontal="center"/>
    </xf>
    <xf numFmtId="165" fontId="99" fillId="0" borderId="1" xfId="0" applyNumberFormat="1" applyFont="1" applyBorder="1" applyAlignment="1">
      <alignment horizontal="center" vertical="center"/>
    </xf>
    <xf numFmtId="165" fontId="99" fillId="0" borderId="18" xfId="0" applyNumberFormat="1" applyFont="1" applyBorder="1" applyAlignment="1">
      <alignment horizontal="center" vertical="center"/>
    </xf>
    <xf numFmtId="0" fontId="232" fillId="0" borderId="15" xfId="0" applyFont="1" applyBorder="1"/>
    <xf numFmtId="0" fontId="233" fillId="7" borderId="0" xfId="0" applyFont="1" applyFill="1" applyAlignment="1">
      <alignment horizontal="left" vertical="top"/>
    </xf>
    <xf numFmtId="0" fontId="95" fillId="0" borderId="2" xfId="1" applyFont="1" applyBorder="1" applyAlignment="1">
      <alignment horizontal="center"/>
    </xf>
    <xf numFmtId="0" fontId="95" fillId="0" borderId="30" xfId="1" applyFont="1" applyBorder="1" applyAlignment="1">
      <alignment horizontal="center"/>
    </xf>
    <xf numFmtId="0" fontId="170" fillId="7" borderId="23" xfId="1" applyFont="1" applyFill="1" applyBorder="1" applyAlignment="1">
      <alignment horizontal="center" vertical="center"/>
    </xf>
    <xf numFmtId="0" fontId="170" fillId="7" borderId="52" xfId="1" applyFont="1" applyFill="1" applyBorder="1" applyAlignment="1">
      <alignment horizontal="center" vertical="center"/>
    </xf>
    <xf numFmtId="0" fontId="92" fillId="7" borderId="27" xfId="0" applyFont="1" applyFill="1" applyBorder="1" applyAlignment="1">
      <alignment horizontal="center" vertical="center"/>
    </xf>
    <xf numFmtId="0" fontId="234" fillId="7" borderId="23" xfId="0" applyFont="1" applyFill="1" applyBorder="1" applyAlignment="1">
      <alignment horizontal="center" vertical="center"/>
    </xf>
    <xf numFmtId="0" fontId="126" fillId="7" borderId="23" xfId="0" applyFont="1" applyFill="1" applyBorder="1" applyAlignment="1">
      <alignment horizontal="center" vertical="center"/>
    </xf>
    <xf numFmtId="0" fontId="92" fillId="7" borderId="52" xfId="0" applyFont="1" applyFill="1" applyBorder="1" applyAlignment="1">
      <alignment horizontal="center" vertical="center"/>
    </xf>
    <xf numFmtId="0" fontId="126" fillId="0" borderId="0" xfId="0" applyFont="1" applyAlignment="1">
      <alignment horizontal="center"/>
    </xf>
    <xf numFmtId="20" fontId="126" fillId="0" borderId="0" xfId="0" applyNumberFormat="1" applyFont="1" applyAlignment="1">
      <alignment horizontal="center"/>
    </xf>
    <xf numFmtId="0" fontId="210" fillId="0" borderId="0" xfId="0" applyFont="1" applyAlignment="1">
      <alignment horizontal="center"/>
    </xf>
    <xf numFmtId="165" fontId="93" fillId="0" borderId="23" xfId="0" applyNumberFormat="1" applyFont="1" applyBorder="1" applyAlignment="1">
      <alignment horizontal="center" vertical="center"/>
    </xf>
    <xf numFmtId="165" fontId="235" fillId="0" borderId="58" xfId="0" applyNumberFormat="1" applyFont="1" applyBorder="1" applyAlignment="1">
      <alignment horizontal="center" vertical="center"/>
    </xf>
    <xf numFmtId="0" fontId="236" fillId="2" borderId="0" xfId="0" applyFont="1" applyFill="1"/>
    <xf numFmtId="0" fontId="236" fillId="2" borderId="0" xfId="0" applyFont="1" applyFill="1" applyAlignment="1">
      <alignment horizontal="center"/>
    </xf>
    <xf numFmtId="0" fontId="236" fillId="0" borderId="0" xfId="0" applyFont="1" applyAlignment="1">
      <alignment horizontal="center"/>
    </xf>
    <xf numFmtId="0" fontId="236" fillId="0" borderId="0" xfId="0" applyFont="1"/>
    <xf numFmtId="0" fontId="44" fillId="0" borderId="0" xfId="0" applyFont="1"/>
    <xf numFmtId="0" fontId="237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20" fontId="238" fillId="0" borderId="0" xfId="0" applyNumberFormat="1" applyFont="1" applyAlignment="1">
      <alignment horizontal="center"/>
    </xf>
    <xf numFmtId="0" fontId="239" fillId="13" borderId="0" xfId="0" applyFont="1" applyFill="1" applyAlignment="1">
      <alignment horizontal="center"/>
    </xf>
    <xf numFmtId="0" fontId="240" fillId="7" borderId="0" xfId="0" applyFont="1" applyFill="1" applyAlignment="1">
      <alignment horizontal="center"/>
    </xf>
    <xf numFmtId="0" fontId="241" fillId="0" borderId="0" xfId="0" applyFont="1" applyAlignment="1">
      <alignment vertical="center"/>
    </xf>
    <xf numFmtId="0" fontId="241" fillId="0" borderId="0" xfId="0" applyFont="1"/>
    <xf numFmtId="0" fontId="239" fillId="0" borderId="0" xfId="0" applyFont="1" applyAlignment="1">
      <alignment horizontal="center"/>
    </xf>
    <xf numFmtId="0" fontId="240" fillId="0" borderId="0" xfId="0" applyFont="1" applyAlignment="1">
      <alignment horizontal="center"/>
    </xf>
    <xf numFmtId="0" fontId="173" fillId="0" borderId="0" xfId="0" applyFont="1" applyAlignment="1">
      <alignment horizontal="left" vertical="center"/>
    </xf>
    <xf numFmtId="20" fontId="173" fillId="0" borderId="0" xfId="0" applyNumberFormat="1" applyFont="1" applyAlignment="1">
      <alignment horizontal="center" vertical="center"/>
    </xf>
    <xf numFmtId="0" fontId="211" fillId="0" borderId="0" xfId="0" applyFont="1" applyAlignment="1">
      <alignment horizontal="left"/>
    </xf>
    <xf numFmtId="0" fontId="242" fillId="0" borderId="0" xfId="0" applyFont="1"/>
    <xf numFmtId="0" fontId="243" fillId="13" borderId="0" xfId="0" applyFont="1" applyFill="1" applyAlignment="1">
      <alignment horizontal="center" vertical="center"/>
    </xf>
    <xf numFmtId="0" fontId="244" fillId="7" borderId="0" xfId="0" applyFont="1" applyFill="1" applyAlignment="1">
      <alignment vertical="center" wrapText="1"/>
    </xf>
    <xf numFmtId="20" fontId="235" fillId="0" borderId="59" xfId="0" applyNumberFormat="1" applyFont="1" applyBorder="1" applyAlignment="1">
      <alignment horizontal="center" vertical="center"/>
    </xf>
    <xf numFmtId="20" fontId="235" fillId="0" borderId="57" xfId="0" applyNumberFormat="1" applyFont="1" applyBorder="1" applyAlignment="1">
      <alignment horizontal="center" vertical="center"/>
    </xf>
    <xf numFmtId="20" fontId="235" fillId="0" borderId="58" xfId="0" applyNumberFormat="1" applyFont="1" applyBorder="1" applyAlignment="1">
      <alignment horizontal="center" vertical="center"/>
    </xf>
    <xf numFmtId="20" fontId="139" fillId="2" borderId="10" xfId="0" applyNumberFormat="1" applyFont="1" applyFill="1" applyBorder="1" applyAlignment="1">
      <alignment horizontal="center" vertical="center"/>
    </xf>
    <xf numFmtId="20" fontId="139" fillId="2" borderId="19" xfId="0" applyNumberFormat="1" applyFont="1" applyFill="1" applyBorder="1" applyAlignment="1">
      <alignment horizontal="center" vertical="center"/>
    </xf>
    <xf numFmtId="20" fontId="227" fillId="2" borderId="19" xfId="4" applyNumberFormat="1" applyFont="1" applyFill="1" applyBorder="1" applyAlignment="1">
      <alignment horizontal="center" vertical="center"/>
    </xf>
    <xf numFmtId="20" fontId="139" fillId="2" borderId="12" xfId="0" applyNumberFormat="1" applyFont="1" applyFill="1" applyBorder="1" applyAlignment="1">
      <alignment horizontal="center" vertical="center"/>
    </xf>
    <xf numFmtId="20" fontId="139" fillId="2" borderId="1" xfId="0" applyNumberFormat="1" applyFont="1" applyFill="1" applyBorder="1" applyAlignment="1">
      <alignment horizontal="center" vertical="center"/>
    </xf>
    <xf numFmtId="20" fontId="227" fillId="2" borderId="1" xfId="4" applyNumberFormat="1" applyFont="1" applyFill="1" applyBorder="1" applyAlignment="1">
      <alignment horizontal="center" vertical="center"/>
    </xf>
    <xf numFmtId="20" fontId="227" fillId="2" borderId="12" xfId="4" applyNumberFormat="1" applyFont="1" applyFill="1" applyBorder="1" applyAlignment="1">
      <alignment horizontal="center" vertical="center"/>
    </xf>
    <xf numFmtId="20" fontId="227" fillId="2" borderId="10" xfId="4" applyNumberFormat="1" applyFont="1" applyFill="1" applyBorder="1" applyAlignment="1">
      <alignment horizontal="center" vertical="center"/>
    </xf>
    <xf numFmtId="0" fontId="156" fillId="16" borderId="41" xfId="0" applyFont="1" applyFill="1" applyBorder="1" applyAlignment="1">
      <alignment horizontal="center" vertical="center"/>
    </xf>
    <xf numFmtId="0" fontId="156" fillId="16" borderId="99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2" fillId="0" borderId="10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2" fillId="0" borderId="3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0" borderId="5" xfId="0" applyFont="1" applyBorder="1" applyAlignment="1">
      <alignment horizontal="center" vertical="center"/>
    </xf>
    <xf numFmtId="0" fontId="179" fillId="0" borderId="109" xfId="0" applyFont="1" applyBorder="1" applyAlignment="1">
      <alignment vertical="center"/>
    </xf>
    <xf numFmtId="0" fontId="5" fillId="0" borderId="67" xfId="0" applyFont="1" applyBorder="1" applyAlignment="1">
      <alignment horizontal="center" vertical="center"/>
    </xf>
    <xf numFmtId="0" fontId="179" fillId="0" borderId="68" xfId="0" applyFont="1" applyBorder="1" applyAlignment="1">
      <alignment vertical="center"/>
    </xf>
    <xf numFmtId="0" fontId="5" fillId="0" borderId="110" xfId="0" applyFont="1" applyBorder="1" applyAlignment="1">
      <alignment horizontal="center" vertical="center"/>
    </xf>
    <xf numFmtId="16" fontId="0" fillId="0" borderId="0" xfId="0" applyNumberFormat="1"/>
    <xf numFmtId="20" fontId="139" fillId="0" borderId="3" xfId="0" applyNumberFormat="1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192" fillId="0" borderId="66" xfId="0" applyFont="1" applyBorder="1" applyAlignment="1">
      <alignment horizontal="center" vertical="center" wrapText="1"/>
    </xf>
    <xf numFmtId="20" fontId="164" fillId="0" borderId="154" xfId="0" applyNumberFormat="1" applyFont="1" applyBorder="1" applyAlignment="1">
      <alignment horizontal="center" vertical="center"/>
    </xf>
    <xf numFmtId="20" fontId="164" fillId="0" borderId="155" xfId="0" applyNumberFormat="1" applyFont="1" applyBorder="1" applyAlignment="1">
      <alignment horizontal="center" vertical="center"/>
    </xf>
    <xf numFmtId="20" fontId="164" fillId="0" borderId="156" xfId="0" applyNumberFormat="1" applyFont="1" applyBorder="1" applyAlignment="1">
      <alignment horizontal="center" vertical="center"/>
    </xf>
    <xf numFmtId="20" fontId="164" fillId="0" borderId="157" xfId="0" applyNumberFormat="1" applyFont="1" applyBorder="1" applyAlignment="1">
      <alignment horizontal="center" vertical="center"/>
    </xf>
    <xf numFmtId="20" fontId="164" fillId="0" borderId="158" xfId="0" applyNumberFormat="1" applyFont="1" applyBorder="1" applyAlignment="1">
      <alignment horizontal="center" vertical="center"/>
    </xf>
    <xf numFmtId="20" fontId="227" fillId="2" borderId="13" xfId="4" applyNumberFormat="1" applyFont="1" applyFill="1" applyBorder="1" applyAlignment="1">
      <alignment horizontal="center" vertical="center"/>
    </xf>
    <xf numFmtId="20" fontId="83" fillId="0" borderId="5" xfId="0" applyNumberFormat="1" applyFont="1" applyBorder="1" applyAlignment="1">
      <alignment horizontal="center"/>
    </xf>
    <xf numFmtId="0" fontId="102" fillId="4" borderId="5" xfId="0" quotePrefix="1" applyFont="1" applyFill="1" applyBorder="1" applyAlignment="1">
      <alignment horizontal="center"/>
    </xf>
    <xf numFmtId="165" fontId="102" fillId="4" borderId="5" xfId="0" quotePrefix="1" applyNumberFormat="1" applyFont="1" applyFill="1" applyBorder="1" applyAlignment="1">
      <alignment horizontal="center"/>
    </xf>
    <xf numFmtId="20" fontId="93" fillId="0" borderId="5" xfId="0" applyNumberFormat="1" applyFont="1" applyBorder="1"/>
    <xf numFmtId="0" fontId="83" fillId="0" borderId="71" xfId="0" applyFont="1" applyBorder="1" applyAlignment="1">
      <alignment horizontal="center"/>
    </xf>
    <xf numFmtId="0" fontId="102" fillId="4" borderId="70" xfId="0" quotePrefix="1" applyFont="1" applyFill="1" applyBorder="1" applyAlignment="1">
      <alignment horizontal="center"/>
    </xf>
    <xf numFmtId="165" fontId="102" fillId="4" borderId="134" xfId="0" quotePrefix="1" applyNumberFormat="1" applyFont="1" applyFill="1" applyBorder="1" applyAlignment="1">
      <alignment horizontal="center"/>
    </xf>
    <xf numFmtId="0" fontId="217" fillId="0" borderId="5" xfId="0" applyFont="1" applyBorder="1" applyAlignment="1">
      <alignment horizontal="center"/>
    </xf>
    <xf numFmtId="0" fontId="59" fillId="4" borderId="5" xfId="0" quotePrefix="1" applyFont="1" applyFill="1" applyBorder="1" applyAlignment="1">
      <alignment horizontal="center"/>
    </xf>
    <xf numFmtId="0" fontId="86" fillId="0" borderId="5" xfId="0" applyFont="1" applyBorder="1" applyAlignment="1">
      <alignment horizontal="center"/>
    </xf>
    <xf numFmtId="0" fontId="245" fillId="0" borderId="5" xfId="0" applyFont="1" applyBorder="1" applyAlignment="1">
      <alignment horizontal="center"/>
    </xf>
    <xf numFmtId="0" fontId="83" fillId="0" borderId="120" xfId="0" applyFont="1" applyBorder="1" applyAlignment="1">
      <alignment horizontal="center"/>
    </xf>
    <xf numFmtId="20" fontId="83" fillId="0" borderId="9" xfId="0" applyNumberFormat="1" applyFont="1" applyBorder="1" applyAlignment="1">
      <alignment horizontal="center"/>
    </xf>
    <xf numFmtId="0" fontId="102" fillId="4" borderId="9" xfId="0" quotePrefix="1" applyFont="1" applyFill="1" applyBorder="1" applyAlignment="1">
      <alignment horizontal="center"/>
    </xf>
    <xf numFmtId="165" fontId="102" fillId="4" borderId="9" xfId="0" quotePrefix="1" applyNumberFormat="1" applyFont="1" applyFill="1" applyBorder="1" applyAlignment="1">
      <alignment horizontal="center"/>
    </xf>
    <xf numFmtId="20" fontId="93" fillId="0" borderId="9" xfId="0" applyNumberFormat="1" applyFont="1" applyBorder="1"/>
    <xf numFmtId="165" fontId="102" fillId="4" borderId="159" xfId="0" quotePrefix="1" applyNumberFormat="1" applyFont="1" applyFill="1" applyBorder="1" applyAlignment="1">
      <alignment horizontal="center"/>
    </xf>
    <xf numFmtId="0" fontId="217" fillId="0" borderId="82" xfId="0" applyFont="1" applyBorder="1" applyAlignment="1">
      <alignment horizontal="center"/>
    </xf>
    <xf numFmtId="0" fontId="217" fillId="0" borderId="71" xfId="0" applyFont="1" applyBorder="1" applyAlignment="1">
      <alignment horizontal="center"/>
    </xf>
    <xf numFmtId="0" fontId="217" fillId="0" borderId="132" xfId="0" applyFont="1" applyBorder="1" applyAlignment="1">
      <alignment horizontal="center"/>
    </xf>
    <xf numFmtId="0" fontId="217" fillId="0" borderId="83" xfId="0" applyFont="1" applyBorder="1" applyAlignment="1">
      <alignment horizontal="center"/>
    </xf>
    <xf numFmtId="0" fontId="217" fillId="0" borderId="70" xfId="0" applyFont="1" applyBorder="1" applyAlignment="1">
      <alignment horizontal="center"/>
    </xf>
    <xf numFmtId="0" fontId="218" fillId="4" borderId="70" xfId="0" quotePrefix="1" applyFont="1" applyFill="1" applyBorder="1" applyAlignment="1">
      <alignment horizontal="center"/>
    </xf>
    <xf numFmtId="0" fontId="86" fillId="0" borderId="83" xfId="0" applyFont="1" applyBorder="1" applyAlignment="1">
      <alignment horizontal="center"/>
    </xf>
    <xf numFmtId="0" fontId="245" fillId="0" borderId="83" xfId="0" applyFont="1" applyBorder="1" applyAlignment="1">
      <alignment horizontal="center"/>
    </xf>
    <xf numFmtId="0" fontId="245" fillId="0" borderId="70" xfId="0" applyFont="1" applyBorder="1" applyAlignment="1">
      <alignment horizontal="center"/>
    </xf>
    <xf numFmtId="0" fontId="245" fillId="0" borderId="133" xfId="0" applyFont="1" applyBorder="1" applyAlignment="1">
      <alignment horizontal="center"/>
    </xf>
    <xf numFmtId="0" fontId="245" fillId="0" borderId="134" xfId="0" applyFont="1" applyBorder="1" applyAlignment="1">
      <alignment horizontal="center"/>
    </xf>
    <xf numFmtId="0" fontId="245" fillId="0" borderId="135" xfId="0" applyFont="1" applyBorder="1" applyAlignment="1">
      <alignment horizontal="center"/>
    </xf>
    <xf numFmtId="0" fontId="108" fillId="2" borderId="38" xfId="0" applyFont="1" applyFill="1" applyBorder="1" applyAlignment="1">
      <alignment horizontal="center"/>
    </xf>
    <xf numFmtId="165" fontId="52" fillId="0" borderId="39" xfId="0" applyNumberFormat="1" applyFont="1" applyBorder="1" applyAlignment="1">
      <alignment horizontal="center"/>
    </xf>
    <xf numFmtId="165" fontId="109" fillId="0" borderId="39" xfId="0" applyNumberFormat="1" applyFont="1" applyBorder="1" applyAlignment="1">
      <alignment horizontal="center"/>
    </xf>
    <xf numFmtId="165" fontId="52" fillId="0" borderId="40" xfId="0" applyNumberFormat="1" applyFont="1" applyBorder="1" applyAlignment="1">
      <alignment horizontal="center"/>
    </xf>
    <xf numFmtId="0" fontId="129" fillId="0" borderId="160" xfId="0" applyFont="1" applyBorder="1" applyAlignment="1">
      <alignment horizontal="center"/>
    </xf>
    <xf numFmtId="20" fontId="130" fillId="0" borderId="122" xfId="0" applyNumberFormat="1" applyFont="1" applyBorder="1" applyAlignment="1">
      <alignment horizontal="center"/>
    </xf>
    <xf numFmtId="20" fontId="130" fillId="0" borderId="161" xfId="0" applyNumberFormat="1" applyFont="1" applyBorder="1" applyAlignment="1">
      <alignment horizontal="center"/>
    </xf>
    <xf numFmtId="0" fontId="246" fillId="0" borderId="60" xfId="0" applyFont="1" applyBorder="1"/>
    <xf numFmtId="0" fontId="246" fillId="0" borderId="61" xfId="0" applyFont="1" applyBorder="1"/>
    <xf numFmtId="0" fontId="246" fillId="0" borderId="62" xfId="0" applyFont="1" applyBorder="1"/>
    <xf numFmtId="20" fontId="168" fillId="3" borderId="56" xfId="0" applyNumberFormat="1" applyFont="1" applyFill="1" applyBorder="1" applyAlignment="1">
      <alignment horizontal="center" vertical="center"/>
    </xf>
    <xf numFmtId="0" fontId="157" fillId="0" borderId="61" xfId="0" applyFont="1" applyBorder="1"/>
    <xf numFmtId="0" fontId="157" fillId="0" borderId="62" xfId="0" applyFont="1" applyBorder="1"/>
    <xf numFmtId="0" fontId="0" fillId="0" borderId="35" xfId="0" applyBorder="1"/>
    <xf numFmtId="0" fontId="157" fillId="0" borderId="42" xfId="0" applyFont="1" applyBorder="1"/>
    <xf numFmtId="0" fontId="78" fillId="0" borderId="26" xfId="0" applyFont="1" applyBorder="1" applyAlignment="1">
      <alignment horizontal="center"/>
    </xf>
    <xf numFmtId="20" fontId="117" fillId="0" borderId="46" xfId="0" applyNumberFormat="1" applyFont="1" applyBorder="1" applyAlignment="1">
      <alignment horizontal="center"/>
    </xf>
    <xf numFmtId="20" fontId="118" fillId="0" borderId="46" xfId="1" applyNumberFormat="1" applyFont="1" applyBorder="1" applyAlignment="1">
      <alignment horizontal="center"/>
    </xf>
    <xf numFmtId="20" fontId="118" fillId="3" borderId="46" xfId="1" applyNumberFormat="1" applyFont="1" applyFill="1" applyBorder="1" applyAlignment="1">
      <alignment horizontal="center"/>
    </xf>
    <xf numFmtId="20" fontId="118" fillId="0" borderId="47" xfId="1" applyNumberFormat="1" applyFont="1" applyBorder="1" applyAlignment="1">
      <alignment horizontal="center"/>
    </xf>
    <xf numFmtId="0" fontId="157" fillId="0" borderId="60" xfId="0" applyFont="1" applyBorder="1"/>
    <xf numFmtId="20" fontId="49" fillId="0" borderId="56" xfId="0" applyNumberFormat="1" applyFont="1" applyBorder="1" applyAlignment="1">
      <alignment horizontal="center" vertical="center"/>
    </xf>
    <xf numFmtId="0" fontId="168" fillId="0" borderId="4" xfId="0" applyFont="1" applyBorder="1" applyAlignment="1">
      <alignment horizontal="center"/>
    </xf>
    <xf numFmtId="20" fontId="168" fillId="0" borderId="3" xfId="0" applyNumberFormat="1" applyFont="1" applyBorder="1" applyAlignment="1">
      <alignment horizontal="center"/>
    </xf>
    <xf numFmtId="20" fontId="168" fillId="0" borderId="34" xfId="0" applyNumberFormat="1" applyFont="1" applyBorder="1" applyAlignment="1">
      <alignment horizontal="center"/>
    </xf>
    <xf numFmtId="0" fontId="99" fillId="0" borderId="16" xfId="1" applyFont="1" applyBorder="1" applyAlignment="1">
      <alignment horizontal="center"/>
    </xf>
    <xf numFmtId="0" fontId="99" fillId="0" borderId="3" xfId="1" applyFont="1" applyBorder="1" applyAlignment="1">
      <alignment horizontal="center"/>
    </xf>
    <xf numFmtId="0" fontId="232" fillId="0" borderId="3" xfId="0" applyFont="1" applyBorder="1"/>
    <xf numFmtId="165" fontId="99" fillId="0" borderId="3" xfId="0" applyNumberFormat="1" applyFont="1" applyBorder="1"/>
    <xf numFmtId="165" fontId="99" fillId="0" borderId="34" xfId="0" applyNumberFormat="1" applyFont="1" applyBorder="1"/>
    <xf numFmtId="0" fontId="247" fillId="0" borderId="61" xfId="1" applyFont="1" applyBorder="1" applyAlignment="1">
      <alignment horizontal="left"/>
    </xf>
    <xf numFmtId="0" fontId="99" fillId="0" borderId="4" xfId="1" applyFont="1" applyBorder="1" applyAlignment="1">
      <alignment horizontal="center"/>
    </xf>
    <xf numFmtId="20" fontId="99" fillId="0" borderId="3" xfId="1" applyNumberFormat="1" applyFont="1" applyBorder="1" applyAlignment="1">
      <alignment horizontal="center"/>
    </xf>
    <xf numFmtId="20" fontId="99" fillId="2" borderId="3" xfId="1" applyNumberFormat="1" applyFont="1" applyFill="1" applyBorder="1" applyAlignment="1">
      <alignment horizontal="center"/>
    </xf>
    <xf numFmtId="20" fontId="99" fillId="4" borderId="3" xfId="0" applyNumberFormat="1" applyFont="1" applyFill="1" applyBorder="1" applyAlignment="1">
      <alignment horizontal="center"/>
    </xf>
    <xf numFmtId="0" fontId="99" fillId="4" borderId="3" xfId="0" applyFont="1" applyFill="1" applyBorder="1" applyAlignment="1">
      <alignment horizontal="center"/>
    </xf>
    <xf numFmtId="0" fontId="94" fillId="4" borderId="34" xfId="0" applyFont="1" applyFill="1" applyBorder="1" applyAlignment="1">
      <alignment horizontal="center"/>
    </xf>
    <xf numFmtId="0" fontId="102" fillId="2" borderId="141" xfId="0" applyFont="1" applyFill="1" applyBorder="1" applyAlignment="1">
      <alignment horizontal="center" vertical="center"/>
    </xf>
    <xf numFmtId="20" fontId="102" fillId="0" borderId="3" xfId="1" applyNumberFormat="1" applyFont="1" applyBorder="1" applyAlignment="1">
      <alignment horizontal="center" vertical="center"/>
    </xf>
    <xf numFmtId="0" fontId="102" fillId="2" borderId="3" xfId="0" applyFont="1" applyFill="1" applyBorder="1" applyAlignment="1">
      <alignment horizontal="center" vertical="center"/>
    </xf>
    <xf numFmtId="20" fontId="102" fillId="0" borderId="3" xfId="0" applyNumberFormat="1" applyFont="1" applyBorder="1" applyAlignment="1">
      <alignment horizontal="center" vertical="center"/>
    </xf>
    <xf numFmtId="0" fontId="102" fillId="0" borderId="3" xfId="0" applyFont="1" applyBorder="1" applyAlignment="1">
      <alignment horizontal="center" vertical="center"/>
    </xf>
    <xf numFmtId="20" fontId="102" fillId="0" borderId="162" xfId="0" applyNumberFormat="1" applyFont="1" applyBorder="1" applyAlignment="1">
      <alignment horizontal="center" vertical="center"/>
    </xf>
    <xf numFmtId="0" fontId="118" fillId="2" borderId="163" xfId="0" applyFont="1" applyFill="1" applyBorder="1" applyAlignment="1">
      <alignment horizontal="center"/>
    </xf>
    <xf numFmtId="0" fontId="83" fillId="0" borderId="164" xfId="0" applyFont="1" applyBorder="1" applyAlignment="1">
      <alignment horizontal="center"/>
    </xf>
    <xf numFmtId="20" fontId="83" fillId="0" borderId="39" xfId="0" applyNumberFormat="1" applyFont="1" applyBorder="1" applyAlignment="1">
      <alignment horizontal="center"/>
    </xf>
    <xf numFmtId="0" fontId="102" fillId="4" borderId="39" xfId="0" quotePrefix="1" applyFont="1" applyFill="1" applyBorder="1" applyAlignment="1">
      <alignment horizontal="center"/>
    </xf>
    <xf numFmtId="165" fontId="102" fillId="4" borderId="39" xfId="0" quotePrefix="1" applyNumberFormat="1" applyFont="1" applyFill="1" applyBorder="1" applyAlignment="1">
      <alignment horizontal="center"/>
    </xf>
    <xf numFmtId="20" fontId="93" fillId="0" borderId="39" xfId="0" applyNumberFormat="1" applyFont="1" applyBorder="1"/>
    <xf numFmtId="165" fontId="102" fillId="4" borderId="165" xfId="0" quotePrefix="1" applyNumberFormat="1" applyFont="1" applyFill="1" applyBorder="1" applyAlignment="1">
      <alignment horizontal="center"/>
    </xf>
    <xf numFmtId="0" fontId="247" fillId="0" borderId="61" xfId="0" applyFont="1" applyBorder="1"/>
    <xf numFmtId="0" fontId="247" fillId="17" borderId="61" xfId="0" applyFont="1" applyFill="1" applyBorder="1"/>
    <xf numFmtId="0" fontId="248" fillId="0" borderId="61" xfId="0" applyFont="1" applyBorder="1"/>
    <xf numFmtId="0" fontId="249" fillId="0" borderId="60" xfId="0" applyFont="1" applyBorder="1"/>
    <xf numFmtId="0" fontId="250" fillId="10" borderId="61" xfId="0" applyFont="1" applyFill="1" applyBorder="1"/>
    <xf numFmtId="0" fontId="249" fillId="0" borderId="61" xfId="0" applyFont="1" applyBorder="1"/>
    <xf numFmtId="0" fontId="251" fillId="0" borderId="61" xfId="0" applyFont="1" applyBorder="1"/>
    <xf numFmtId="0" fontId="251" fillId="17" borderId="61" xfId="0" applyFont="1" applyFill="1" applyBorder="1"/>
    <xf numFmtId="0" fontId="249" fillId="0" borderId="62" xfId="0" applyFont="1" applyBorder="1"/>
    <xf numFmtId="0" fontId="252" fillId="0" borderId="61" xfId="0" applyFont="1" applyBorder="1"/>
    <xf numFmtId="0" fontId="157" fillId="0" borderId="0" xfId="0" applyFont="1"/>
    <xf numFmtId="0" fontId="253" fillId="10" borderId="166" xfId="0" applyFont="1" applyFill="1" applyBorder="1"/>
    <xf numFmtId="0" fontId="253" fillId="9" borderId="167" xfId="0" applyFont="1" applyFill="1" applyBorder="1"/>
    <xf numFmtId="0" fontId="253" fillId="10" borderId="167" xfId="0" applyFont="1" applyFill="1" applyBorder="1"/>
    <xf numFmtId="0" fontId="253" fillId="9" borderId="168" xfId="0" applyFont="1" applyFill="1" applyBorder="1"/>
    <xf numFmtId="0" fontId="253" fillId="9" borderId="169" xfId="0" applyFont="1" applyFill="1" applyBorder="1"/>
    <xf numFmtId="0" fontId="253" fillId="10" borderId="168" xfId="0" applyFont="1" applyFill="1" applyBorder="1"/>
    <xf numFmtId="0" fontId="197" fillId="0" borderId="170" xfId="0" applyFont="1" applyBorder="1"/>
    <xf numFmtId="0" fontId="20" fillId="0" borderId="0" xfId="0" applyFont="1" applyAlignment="1">
      <alignment horizontal="center" vertical="center"/>
    </xf>
    <xf numFmtId="0" fontId="151" fillId="0" borderId="0" xfId="0" applyFont="1" applyAlignment="1">
      <alignment vertical="center"/>
    </xf>
    <xf numFmtId="0" fontId="151" fillId="2" borderId="0" xfId="0" applyFont="1" applyFill="1" applyAlignment="1">
      <alignment vertical="center"/>
    </xf>
    <xf numFmtId="0" fontId="12" fillId="0" borderId="0" xfId="0" applyFont="1" applyAlignment="1">
      <alignment horizontal="center"/>
    </xf>
    <xf numFmtId="0" fontId="153" fillId="0" borderId="0" xfId="0" applyFont="1" applyAlignment="1">
      <alignment horizontal="center"/>
    </xf>
    <xf numFmtId="0" fontId="97" fillId="0" borderId="0" xfId="0" applyFont="1" applyAlignment="1">
      <alignment horizontal="center" vertical="center"/>
    </xf>
    <xf numFmtId="0" fontId="134" fillId="0" borderId="0" xfId="0" applyFont="1"/>
    <xf numFmtId="0" fontId="252" fillId="17" borderId="61" xfId="0" applyFont="1" applyFill="1" applyBorder="1"/>
    <xf numFmtId="0" fontId="255" fillId="0" borderId="0" xfId="0" applyFont="1"/>
    <xf numFmtId="0" fontId="256" fillId="0" borderId="60" xfId="0" applyFont="1" applyBorder="1"/>
    <xf numFmtId="20" fontId="257" fillId="2" borderId="10" xfId="4" applyNumberFormat="1" applyFont="1" applyFill="1" applyBorder="1" applyAlignment="1">
      <alignment horizontal="center" vertical="center"/>
    </xf>
    <xf numFmtId="20" fontId="257" fillId="2" borderId="19" xfId="4" applyNumberFormat="1" applyFont="1" applyFill="1" applyBorder="1" applyAlignment="1">
      <alignment horizontal="center" vertical="center"/>
    </xf>
    <xf numFmtId="20" fontId="257" fillId="0" borderId="19" xfId="4" applyNumberFormat="1" applyFont="1" applyBorder="1" applyAlignment="1">
      <alignment horizontal="center" vertical="center"/>
    </xf>
    <xf numFmtId="20" fontId="257" fillId="0" borderId="11" xfId="4" applyNumberFormat="1" applyFont="1" applyBorder="1" applyAlignment="1">
      <alignment horizontal="center" vertical="center"/>
    </xf>
    <xf numFmtId="0" fontId="256" fillId="0" borderId="61" xfId="0" applyFont="1" applyBorder="1"/>
    <xf numFmtId="20" fontId="257" fillId="2" borderId="12" xfId="4" applyNumberFormat="1" applyFont="1" applyFill="1" applyBorder="1" applyAlignment="1">
      <alignment horizontal="center" vertical="center"/>
    </xf>
    <xf numFmtId="20" fontId="257" fillId="2" borderId="1" xfId="4" applyNumberFormat="1" applyFont="1" applyFill="1" applyBorder="1" applyAlignment="1">
      <alignment horizontal="center" vertical="center"/>
    </xf>
    <xf numFmtId="20" fontId="257" fillId="0" borderId="1" xfId="4" applyNumberFormat="1" applyFont="1" applyBorder="1" applyAlignment="1">
      <alignment horizontal="center" vertical="center"/>
    </xf>
    <xf numFmtId="20" fontId="257" fillId="0" borderId="13" xfId="4" applyNumberFormat="1" applyFont="1" applyBorder="1" applyAlignment="1">
      <alignment horizontal="center" vertical="center"/>
    </xf>
    <xf numFmtId="20" fontId="257" fillId="0" borderId="12" xfId="4" applyNumberFormat="1" applyFont="1" applyBorder="1" applyAlignment="1">
      <alignment horizontal="center" vertical="center"/>
    </xf>
    <xf numFmtId="0" fontId="258" fillId="17" borderId="61" xfId="0" applyFont="1" applyFill="1" applyBorder="1"/>
    <xf numFmtId="0" fontId="256" fillId="0" borderId="62" xfId="0" applyFont="1" applyBorder="1"/>
    <xf numFmtId="20" fontId="257" fillId="0" borderId="14" xfId="4" applyNumberFormat="1" applyFont="1" applyBorder="1" applyAlignment="1">
      <alignment horizontal="center" vertical="center"/>
    </xf>
    <xf numFmtId="20" fontId="257" fillId="0" borderId="18" xfId="4" applyNumberFormat="1" applyFont="1" applyBorder="1" applyAlignment="1">
      <alignment horizontal="center" vertical="center"/>
    </xf>
    <xf numFmtId="20" fontId="257" fillId="0" borderId="15" xfId="4" applyNumberFormat="1" applyFont="1" applyBorder="1" applyAlignment="1">
      <alignment horizontal="center" vertical="center"/>
    </xf>
    <xf numFmtId="0" fontId="157" fillId="0" borderId="35" xfId="0" applyFont="1" applyBorder="1"/>
    <xf numFmtId="0" fontId="252" fillId="17" borderId="62" xfId="0" applyFont="1" applyFill="1" applyBorder="1"/>
    <xf numFmtId="0" fontId="140" fillId="0" borderId="81" xfId="1" applyFont="1" applyBorder="1" applyAlignment="1">
      <alignment horizontal="center"/>
    </xf>
    <xf numFmtId="20" fontId="262" fillId="10" borderId="82" xfId="0" applyNumberFormat="1" applyFont="1" applyFill="1" applyBorder="1"/>
    <xf numFmtId="20" fontId="227" fillId="0" borderId="114" xfId="4" applyNumberFormat="1" applyFont="1" applyBorder="1" applyAlignment="1">
      <alignment horizontal="center" vertical="center"/>
    </xf>
    <xf numFmtId="20" fontId="262" fillId="9" borderId="83" xfId="0" applyNumberFormat="1" applyFont="1" applyFill="1" applyBorder="1"/>
    <xf numFmtId="20" fontId="227" fillId="0" borderId="116" xfId="4" applyNumberFormat="1" applyFont="1" applyBorder="1" applyAlignment="1">
      <alignment horizontal="center" vertical="center"/>
    </xf>
    <xf numFmtId="20" fontId="262" fillId="10" borderId="83" xfId="0" applyNumberFormat="1" applyFont="1" applyFill="1" applyBorder="1"/>
    <xf numFmtId="20" fontId="262" fillId="9" borderId="103" xfId="0" applyNumberFormat="1" applyFont="1" applyFill="1" applyBorder="1"/>
    <xf numFmtId="0" fontId="162" fillId="0" borderId="0" xfId="1" applyFont="1"/>
    <xf numFmtId="0" fontId="261" fillId="7" borderId="59" xfId="1" applyFont="1" applyFill="1" applyBorder="1" applyAlignment="1">
      <alignment horizontal="center" vertical="center"/>
    </xf>
    <xf numFmtId="0" fontId="261" fillId="7" borderId="57" xfId="0" applyFont="1" applyFill="1" applyBorder="1" applyAlignment="1">
      <alignment horizontal="center" vertical="center"/>
    </xf>
    <xf numFmtId="0" fontId="261" fillId="7" borderId="57" xfId="1" applyFont="1" applyFill="1" applyBorder="1" applyAlignment="1">
      <alignment horizontal="center" vertical="center"/>
    </xf>
    <xf numFmtId="0" fontId="261" fillId="7" borderId="98" xfId="0" applyFont="1" applyFill="1" applyBorder="1" applyAlignment="1">
      <alignment horizontal="center" vertical="center"/>
    </xf>
    <xf numFmtId="20" fontId="263" fillId="0" borderId="143" xfId="0" applyNumberFormat="1" applyFont="1" applyBorder="1" applyAlignment="1">
      <alignment horizontal="center" vertical="center"/>
    </xf>
    <xf numFmtId="20" fontId="263" fillId="0" borderId="144" xfId="0" applyNumberFormat="1" applyFont="1" applyBorder="1" applyAlignment="1">
      <alignment horizontal="center" vertical="center"/>
    </xf>
    <xf numFmtId="20" fontId="260" fillId="0" borderId="96" xfId="0" applyNumberFormat="1" applyFont="1" applyBorder="1" applyAlignment="1">
      <alignment horizontal="center" vertical="center"/>
    </xf>
    <xf numFmtId="20" fontId="264" fillId="2" borderId="10" xfId="0" applyNumberFormat="1" applyFont="1" applyFill="1" applyBorder="1" applyAlignment="1">
      <alignment horizontal="center" vertical="center"/>
    </xf>
    <xf numFmtId="20" fontId="264" fillId="2" borderId="19" xfId="4" applyNumberFormat="1" applyFont="1" applyFill="1" applyBorder="1" applyAlignment="1">
      <alignment horizontal="center" vertical="center"/>
    </xf>
    <xf numFmtId="20" fontId="264" fillId="2" borderId="19" xfId="0" applyNumberFormat="1" applyFont="1" applyFill="1" applyBorder="1" applyAlignment="1">
      <alignment horizontal="center" vertical="center"/>
    </xf>
    <xf numFmtId="20" fontId="264" fillId="0" borderId="11" xfId="4" applyNumberFormat="1" applyFont="1" applyBorder="1" applyAlignment="1">
      <alignment horizontal="center" vertical="center"/>
    </xf>
    <xf numFmtId="20" fontId="264" fillId="2" borderId="12" xfId="0" applyNumberFormat="1" applyFont="1" applyFill="1" applyBorder="1" applyAlignment="1">
      <alignment horizontal="center" vertical="center"/>
    </xf>
    <xf numFmtId="20" fontId="264" fillId="2" borderId="1" xfId="4" applyNumberFormat="1" applyFont="1" applyFill="1" applyBorder="1" applyAlignment="1">
      <alignment horizontal="center" vertical="center"/>
    </xf>
    <xf numFmtId="20" fontId="264" fillId="2" borderId="1" xfId="0" applyNumberFormat="1" applyFont="1" applyFill="1" applyBorder="1" applyAlignment="1">
      <alignment horizontal="center" vertical="center"/>
    </xf>
    <xf numFmtId="20" fontId="264" fillId="0" borderId="13" xfId="4" applyNumberFormat="1" applyFont="1" applyBorder="1" applyAlignment="1">
      <alignment horizontal="center" vertical="center"/>
    </xf>
    <xf numFmtId="20" fontId="264" fillId="0" borderId="1" xfId="4" applyNumberFormat="1" applyFont="1" applyBorder="1" applyAlignment="1">
      <alignment horizontal="center" vertical="center"/>
    </xf>
    <xf numFmtId="20" fontId="265" fillId="9" borderId="1" xfId="0" applyNumberFormat="1" applyFont="1" applyFill="1" applyBorder="1" applyAlignment="1">
      <alignment horizontal="center"/>
    </xf>
    <xf numFmtId="20" fontId="265" fillId="10" borderId="1" xfId="0" applyNumberFormat="1" applyFont="1" applyFill="1" applyBorder="1" applyAlignment="1">
      <alignment horizontal="center"/>
    </xf>
    <xf numFmtId="20" fontId="264" fillId="2" borderId="12" xfId="4" applyNumberFormat="1" applyFont="1" applyFill="1" applyBorder="1" applyAlignment="1">
      <alignment horizontal="center" vertical="center"/>
    </xf>
    <xf numFmtId="20" fontId="264" fillId="0" borderId="12" xfId="4" applyNumberFormat="1" applyFont="1" applyBorder="1" applyAlignment="1">
      <alignment horizontal="center" vertical="center"/>
    </xf>
    <xf numFmtId="20" fontId="264" fillId="0" borderId="14" xfId="4" applyNumberFormat="1" applyFont="1" applyBorder="1" applyAlignment="1">
      <alignment horizontal="center" vertical="center"/>
    </xf>
    <xf numFmtId="20" fontId="264" fillId="0" borderId="18" xfId="4" applyNumberFormat="1" applyFont="1" applyBorder="1" applyAlignment="1">
      <alignment horizontal="center" vertical="center"/>
    </xf>
    <xf numFmtId="20" fontId="265" fillId="9" borderId="18" xfId="0" applyNumberFormat="1" applyFont="1" applyFill="1" applyBorder="1" applyAlignment="1">
      <alignment horizontal="center"/>
    </xf>
    <xf numFmtId="20" fontId="264" fillId="0" borderId="15" xfId="4" applyNumberFormat="1" applyFont="1" applyBorder="1" applyAlignment="1">
      <alignment horizontal="center" vertical="center"/>
    </xf>
    <xf numFmtId="0" fontId="230" fillId="0" borderId="139" xfId="0" applyFont="1" applyBorder="1" applyAlignment="1">
      <alignment horizontal="center"/>
    </xf>
    <xf numFmtId="0" fontId="230" fillId="0" borderId="9" xfId="0" applyFont="1" applyBorder="1" applyAlignment="1">
      <alignment horizontal="center"/>
    </xf>
    <xf numFmtId="0" fontId="230" fillId="0" borderId="110" xfId="0" applyFont="1" applyBorder="1" applyAlignment="1">
      <alignment horizontal="center"/>
    </xf>
    <xf numFmtId="0" fontId="230" fillId="0" borderId="94" xfId="0" applyFont="1" applyBorder="1" applyAlignment="1">
      <alignment horizontal="left"/>
    </xf>
    <xf numFmtId="20" fontId="266" fillId="0" borderId="36" xfId="0" applyNumberFormat="1" applyFont="1" applyBorder="1" applyAlignment="1">
      <alignment horizontal="center"/>
    </xf>
    <xf numFmtId="20" fontId="266" fillId="0" borderId="37" xfId="0" applyNumberFormat="1" applyFont="1" applyBorder="1" applyAlignment="1">
      <alignment horizontal="center"/>
    </xf>
    <xf numFmtId="20" fontId="227" fillId="0" borderId="4" xfId="4" applyNumberFormat="1" applyFont="1" applyBorder="1" applyAlignment="1">
      <alignment horizontal="center" vertical="center"/>
    </xf>
    <xf numFmtId="20" fontId="227" fillId="0" borderId="2" xfId="4" applyNumberFormat="1" applyFont="1" applyBorder="1" applyAlignment="1">
      <alignment horizontal="center" vertical="center"/>
    </xf>
    <xf numFmtId="20" fontId="227" fillId="0" borderId="8" xfId="4" applyNumberFormat="1" applyFont="1" applyBorder="1" applyAlignment="1">
      <alignment horizontal="center" vertical="center"/>
    </xf>
    <xf numFmtId="20" fontId="227" fillId="5" borderId="60" xfId="4" applyNumberFormat="1" applyFont="1" applyFill="1" applyBorder="1" applyAlignment="1">
      <alignment horizontal="center" vertical="center"/>
    </xf>
    <xf numFmtId="20" fontId="227" fillId="0" borderId="7" xfId="4" applyNumberFormat="1" applyFont="1" applyBorder="1" applyAlignment="1">
      <alignment horizontal="center" vertical="center"/>
    </xf>
    <xf numFmtId="20" fontId="227" fillId="5" borderId="61" xfId="4" applyNumberFormat="1" applyFont="1" applyFill="1" applyBorder="1" applyAlignment="1">
      <alignment horizontal="center" vertical="center"/>
    </xf>
    <xf numFmtId="20" fontId="227" fillId="0" borderId="67" xfId="4" applyNumberFormat="1" applyFont="1" applyBorder="1" applyAlignment="1">
      <alignment horizontal="center" vertical="center"/>
    </xf>
    <xf numFmtId="20" fontId="227" fillId="5" borderId="62" xfId="4" applyNumberFormat="1" applyFont="1" applyFill="1" applyBorder="1" applyAlignment="1">
      <alignment horizontal="center" vertical="center"/>
    </xf>
    <xf numFmtId="20" fontId="227" fillId="6" borderId="60" xfId="4" applyNumberFormat="1" applyFont="1" applyFill="1" applyBorder="1" applyAlignment="1">
      <alignment horizontal="center" vertical="center"/>
    </xf>
    <xf numFmtId="20" fontId="227" fillId="0" borderId="16" xfId="4" applyNumberFormat="1" applyFont="1" applyBorder="1" applyAlignment="1">
      <alignment horizontal="center" vertical="center"/>
    </xf>
    <xf numFmtId="20" fontId="227" fillId="0" borderId="44" xfId="4" applyNumberFormat="1" applyFont="1" applyBorder="1" applyAlignment="1">
      <alignment horizontal="center" vertical="center"/>
    </xf>
    <xf numFmtId="20" fontId="227" fillId="6" borderId="61" xfId="4" applyNumberFormat="1" applyFont="1" applyFill="1" applyBorder="1" applyAlignment="1">
      <alignment horizontal="center" vertical="center"/>
    </xf>
    <xf numFmtId="20" fontId="227" fillId="6" borderId="62" xfId="4" applyNumberFormat="1" applyFont="1" applyFill="1" applyBorder="1" applyAlignment="1">
      <alignment horizontal="center" vertical="center"/>
    </xf>
    <xf numFmtId="20" fontId="227" fillId="0" borderId="25" xfId="4" applyNumberFormat="1" applyFont="1" applyBorder="1" applyAlignment="1">
      <alignment horizontal="center" vertical="center"/>
    </xf>
    <xf numFmtId="20" fontId="227" fillId="0" borderId="30" xfId="4" applyNumberFormat="1" applyFont="1" applyBorder="1" applyAlignment="1">
      <alignment horizontal="center" vertical="center"/>
    </xf>
    <xf numFmtId="20" fontId="227" fillId="0" borderId="49" xfId="4" applyNumberFormat="1" applyFont="1" applyBorder="1" applyAlignment="1">
      <alignment horizontal="center" vertical="center"/>
    </xf>
    <xf numFmtId="20" fontId="227" fillId="0" borderId="45" xfId="4" applyNumberFormat="1" applyFont="1" applyBorder="1" applyAlignment="1">
      <alignment horizontal="center" vertical="center"/>
    </xf>
    <xf numFmtId="20" fontId="227" fillId="2" borderId="16" xfId="4" applyNumberFormat="1" applyFont="1" applyFill="1" applyBorder="1" applyAlignment="1">
      <alignment horizontal="center" vertical="center"/>
    </xf>
    <xf numFmtId="20" fontId="227" fillId="5" borderId="111" xfId="4" applyNumberFormat="1" applyFont="1" applyFill="1" applyBorder="1" applyAlignment="1">
      <alignment horizontal="center" vertical="center"/>
    </xf>
    <xf numFmtId="20" fontId="227" fillId="0" borderId="112" xfId="4" applyNumberFormat="1" applyFont="1" applyBorder="1" applyAlignment="1">
      <alignment horizontal="center" vertical="center"/>
    </xf>
    <xf numFmtId="20" fontId="227" fillId="5" borderId="125" xfId="4" applyNumberFormat="1" applyFont="1" applyFill="1" applyBorder="1" applyAlignment="1">
      <alignment horizontal="center" vertical="center"/>
    </xf>
    <xf numFmtId="20" fontId="227" fillId="0" borderId="115" xfId="4" applyNumberFormat="1" applyFont="1" applyBorder="1" applyAlignment="1">
      <alignment horizontal="center" vertical="center"/>
    </xf>
    <xf numFmtId="20" fontId="227" fillId="5" borderId="126" xfId="4" applyNumberFormat="1" applyFont="1" applyFill="1" applyBorder="1" applyAlignment="1">
      <alignment horizontal="center" vertical="center"/>
    </xf>
    <xf numFmtId="20" fontId="227" fillId="0" borderId="117" xfId="4" applyNumberFormat="1" applyFont="1" applyBorder="1" applyAlignment="1">
      <alignment horizontal="center" vertical="center"/>
    </xf>
    <xf numFmtId="20" fontId="227" fillId="0" borderId="119" xfId="4" applyNumberFormat="1" applyFont="1" applyBorder="1" applyAlignment="1">
      <alignment horizontal="center" vertical="center"/>
    </xf>
    <xf numFmtId="20" fontId="227" fillId="5" borderId="127" xfId="4" applyNumberFormat="1" applyFont="1" applyFill="1" applyBorder="1" applyAlignment="1">
      <alignment horizontal="center" vertical="center"/>
    </xf>
    <xf numFmtId="20" fontId="227" fillId="0" borderId="34" xfId="4" applyNumberFormat="1" applyFont="1" applyBorder="1" applyAlignment="1">
      <alignment horizontal="center" vertical="center"/>
    </xf>
    <xf numFmtId="20" fontId="267" fillId="16" borderId="147" xfId="0" applyNumberFormat="1" applyFont="1" applyFill="1" applyBorder="1" applyAlignment="1">
      <alignment horizontal="center"/>
    </xf>
    <xf numFmtId="20" fontId="267" fillId="9" borderId="148" xfId="0" applyNumberFormat="1" applyFont="1" applyFill="1" applyBorder="1" applyAlignment="1">
      <alignment horizontal="center"/>
    </xf>
    <xf numFmtId="20" fontId="267" fillId="16" borderId="39" xfId="0" applyNumberFormat="1" applyFont="1" applyFill="1" applyBorder="1" applyAlignment="1">
      <alignment horizontal="center"/>
    </xf>
    <xf numFmtId="20" fontId="267" fillId="10" borderId="5" xfId="0" applyNumberFormat="1" applyFont="1" applyFill="1" applyBorder="1" applyAlignment="1">
      <alignment horizontal="center"/>
    </xf>
    <xf numFmtId="20" fontId="267" fillId="9" borderId="5" xfId="0" applyNumberFormat="1" applyFont="1" applyFill="1" applyBorder="1" applyAlignment="1">
      <alignment horizontal="center"/>
    </xf>
    <xf numFmtId="20" fontId="134" fillId="0" borderId="5" xfId="0" applyNumberFormat="1" applyFont="1" applyBorder="1" applyAlignment="1">
      <alignment horizontal="center" vertical="center"/>
    </xf>
    <xf numFmtId="0" fontId="134" fillId="0" borderId="5" xfId="0" applyFont="1" applyBorder="1" applyAlignment="1">
      <alignment horizontal="center"/>
    </xf>
    <xf numFmtId="20" fontId="134" fillId="16" borderId="39" xfId="0" applyNumberFormat="1" applyFont="1" applyFill="1" applyBorder="1" applyAlignment="1">
      <alignment horizontal="center" vertical="center"/>
    </xf>
    <xf numFmtId="20" fontId="267" fillId="0" borderId="5" xfId="4" applyNumberFormat="1" applyFont="1" applyBorder="1" applyAlignment="1">
      <alignment horizontal="center" vertical="center"/>
    </xf>
    <xf numFmtId="20" fontId="139" fillId="0" borderId="44" xfId="0" applyNumberFormat="1" applyFont="1" applyBorder="1" applyAlignment="1">
      <alignment horizontal="center" vertical="center"/>
    </xf>
    <xf numFmtId="20" fontId="139" fillId="0" borderId="60" xfId="0" applyNumberFormat="1" applyFont="1" applyBorder="1" applyAlignment="1">
      <alignment horizontal="center" vertical="center"/>
    </xf>
    <xf numFmtId="20" fontId="139" fillId="5" borderId="17" xfId="0" applyNumberFormat="1" applyFont="1" applyFill="1" applyBorder="1" applyAlignment="1">
      <alignment horizontal="center" vertical="center"/>
    </xf>
    <xf numFmtId="20" fontId="139" fillId="0" borderId="7" xfId="0" applyNumberFormat="1" applyFont="1" applyBorder="1" applyAlignment="1">
      <alignment horizontal="center" vertical="center"/>
    </xf>
    <xf numFmtId="20" fontId="139" fillId="0" borderId="61" xfId="0" applyNumberFormat="1" applyFont="1" applyBorder="1" applyAlignment="1">
      <alignment horizontal="center" vertical="center"/>
    </xf>
    <xf numFmtId="20" fontId="139" fillId="5" borderId="46" xfId="0" applyNumberFormat="1" applyFont="1" applyFill="1" applyBorder="1" applyAlignment="1">
      <alignment horizontal="center" vertical="center"/>
    </xf>
    <xf numFmtId="20" fontId="268" fillId="2" borderId="1" xfId="4" applyNumberFormat="1" applyFont="1" applyFill="1" applyBorder="1" applyAlignment="1">
      <alignment horizontal="center" vertical="center"/>
    </xf>
    <xf numFmtId="20" fontId="139" fillId="0" borderId="46" xfId="0" applyNumberFormat="1" applyFont="1" applyBorder="1" applyAlignment="1">
      <alignment horizontal="center" vertical="center"/>
    </xf>
    <xf numFmtId="20" fontId="227" fillId="9" borderId="61" xfId="0" applyNumberFormat="1" applyFont="1" applyFill="1" applyBorder="1" applyAlignment="1">
      <alignment horizontal="center" vertical="center"/>
    </xf>
    <xf numFmtId="20" fontId="227" fillId="9" borderId="46" xfId="0" applyNumberFormat="1" applyFont="1" applyFill="1" applyBorder="1" applyAlignment="1">
      <alignment horizontal="center" vertical="center"/>
    </xf>
    <xf numFmtId="20" fontId="227" fillId="10" borderId="61" xfId="0" applyNumberFormat="1" applyFont="1" applyFill="1" applyBorder="1" applyAlignment="1">
      <alignment horizontal="center" vertical="center"/>
    </xf>
    <xf numFmtId="20" fontId="227" fillId="10" borderId="46" xfId="0" applyNumberFormat="1" applyFont="1" applyFill="1" applyBorder="1" applyAlignment="1">
      <alignment horizontal="center" vertical="center"/>
    </xf>
    <xf numFmtId="20" fontId="227" fillId="9" borderId="64" xfId="0" applyNumberFormat="1" applyFont="1" applyFill="1" applyBorder="1" applyAlignment="1">
      <alignment horizontal="center" vertical="center"/>
    </xf>
    <xf numFmtId="20" fontId="139" fillId="5" borderId="60" xfId="0" applyNumberFormat="1" applyFont="1" applyFill="1" applyBorder="1" applyAlignment="1">
      <alignment horizontal="center" vertical="center"/>
    </xf>
    <xf numFmtId="20" fontId="139" fillId="5" borderId="61" xfId="0" applyNumberFormat="1" applyFont="1" applyFill="1" applyBorder="1" applyAlignment="1">
      <alignment horizontal="center" vertical="center"/>
    </xf>
    <xf numFmtId="20" fontId="227" fillId="11" borderId="61" xfId="0" applyNumberFormat="1" applyFont="1" applyFill="1" applyBorder="1" applyAlignment="1">
      <alignment horizontal="center" vertical="center"/>
    </xf>
    <xf numFmtId="20" fontId="227" fillId="12" borderId="61" xfId="0" applyNumberFormat="1" applyFont="1" applyFill="1" applyBorder="1" applyAlignment="1">
      <alignment horizontal="center" vertical="center"/>
    </xf>
    <xf numFmtId="20" fontId="139" fillId="0" borderId="18" xfId="0" applyNumberFormat="1" applyFont="1" applyBorder="1" applyAlignment="1">
      <alignment horizontal="center" vertical="center"/>
    </xf>
    <xf numFmtId="20" fontId="139" fillId="0" borderId="45" xfId="0" applyNumberFormat="1" applyFont="1" applyBorder="1" applyAlignment="1">
      <alignment horizontal="center" vertical="center"/>
    </xf>
    <xf numFmtId="20" fontId="227" fillId="12" borderId="62" xfId="0" applyNumberFormat="1" applyFont="1" applyFill="1" applyBorder="1" applyAlignment="1">
      <alignment horizontal="center" vertical="center"/>
    </xf>
    <xf numFmtId="20" fontId="139" fillId="0" borderId="47" xfId="0" applyNumberFormat="1" applyFont="1" applyBorder="1" applyAlignment="1">
      <alignment horizontal="center" vertical="center"/>
    </xf>
    <xf numFmtId="0" fontId="268" fillId="0" borderId="17" xfId="0" applyFont="1" applyBorder="1" applyAlignment="1">
      <alignment horizontal="center"/>
    </xf>
    <xf numFmtId="0" fontId="268" fillId="0" borderId="46" xfId="0" applyFont="1" applyBorder="1" applyAlignment="1">
      <alignment horizontal="center"/>
    </xf>
    <xf numFmtId="20" fontId="139" fillId="0" borderId="46" xfId="0" applyNumberFormat="1" applyFont="1" applyBorder="1" applyAlignment="1">
      <alignment horizontal="center"/>
    </xf>
    <xf numFmtId="20" fontId="227" fillId="9" borderId="46" xfId="0" applyNumberFormat="1" applyFont="1" applyFill="1" applyBorder="1" applyAlignment="1">
      <alignment horizontal="center"/>
    </xf>
    <xf numFmtId="20" fontId="227" fillId="10" borderId="46" xfId="0" applyNumberFormat="1" applyFont="1" applyFill="1" applyBorder="1" applyAlignment="1">
      <alignment horizontal="center"/>
    </xf>
    <xf numFmtId="0" fontId="139" fillId="0" borderId="46" xfId="0" applyFont="1" applyBorder="1" applyAlignment="1">
      <alignment horizontal="center"/>
    </xf>
    <xf numFmtId="0" fontId="139" fillId="0" borderId="76" xfId="0" applyFont="1" applyBorder="1" applyAlignment="1">
      <alignment horizontal="center"/>
    </xf>
    <xf numFmtId="0" fontId="136" fillId="2" borderId="71" xfId="0" applyFont="1" applyFill="1" applyBorder="1" applyAlignment="1">
      <alignment horizontal="center"/>
    </xf>
    <xf numFmtId="20" fontId="136" fillId="2" borderId="71" xfId="0" applyNumberFormat="1" applyFont="1" applyFill="1" applyBorder="1" applyAlignment="1">
      <alignment horizontal="center"/>
    </xf>
    <xf numFmtId="0" fontId="136" fillId="2" borderId="120" xfId="0" applyFont="1" applyFill="1" applyBorder="1" applyAlignment="1">
      <alignment horizontal="center"/>
    </xf>
    <xf numFmtId="0" fontId="136" fillId="5" borderId="121" xfId="0" applyFont="1" applyFill="1" applyBorder="1" applyAlignment="1">
      <alignment horizontal="center"/>
    </xf>
    <xf numFmtId="0" fontId="136" fillId="2" borderId="5" xfId="0" applyFont="1" applyFill="1" applyBorder="1" applyAlignment="1">
      <alignment horizontal="center"/>
    </xf>
    <xf numFmtId="20" fontId="136" fillId="2" borderId="5" xfId="0" applyNumberFormat="1" applyFont="1" applyFill="1" applyBorder="1" applyAlignment="1">
      <alignment horizontal="center"/>
    </xf>
    <xf numFmtId="0" fontId="136" fillId="2" borderId="9" xfId="0" applyFont="1" applyFill="1" applyBorder="1" applyAlignment="1">
      <alignment horizontal="center"/>
    </xf>
    <xf numFmtId="20" fontId="136" fillId="5" borderId="122" xfId="0" applyNumberFormat="1" applyFont="1" applyFill="1" applyBorder="1" applyAlignment="1">
      <alignment horizontal="center"/>
    </xf>
    <xf numFmtId="0" fontId="136" fillId="5" borderId="122" xfId="0" applyFont="1" applyFill="1" applyBorder="1" applyAlignment="1">
      <alignment horizontal="center"/>
    </xf>
    <xf numFmtId="20" fontId="136" fillId="2" borderId="9" xfId="0" applyNumberFormat="1" applyFont="1" applyFill="1" applyBorder="1" applyAlignment="1">
      <alignment horizontal="center"/>
    </xf>
    <xf numFmtId="0" fontId="136" fillId="2" borderId="122" xfId="0" applyFont="1" applyFill="1" applyBorder="1" applyAlignment="1">
      <alignment horizontal="center"/>
    </xf>
    <xf numFmtId="20" fontId="136" fillId="2" borderId="122" xfId="0" applyNumberFormat="1" applyFont="1" applyFill="1" applyBorder="1" applyAlignment="1">
      <alignment horizontal="center"/>
    </xf>
    <xf numFmtId="0" fontId="136" fillId="2" borderId="123" xfId="0" applyFont="1" applyFill="1" applyBorder="1" applyAlignment="1">
      <alignment horizontal="center"/>
    </xf>
    <xf numFmtId="20" fontId="136" fillId="4" borderId="16" xfId="0" applyNumberFormat="1" applyFont="1" applyFill="1" applyBorder="1" applyAlignment="1">
      <alignment horizontal="center" vertical="center"/>
    </xf>
    <xf numFmtId="20" fontId="267" fillId="4" borderId="16" xfId="0" applyNumberFormat="1" applyFont="1" applyFill="1" applyBorder="1" applyAlignment="1">
      <alignment horizontal="center" vertical="center"/>
    </xf>
    <xf numFmtId="20" fontId="267" fillId="4" borderId="17" xfId="0" applyNumberFormat="1" applyFont="1" applyFill="1" applyBorder="1" applyAlignment="1">
      <alignment horizontal="center" vertical="center"/>
    </xf>
    <xf numFmtId="0" fontId="136" fillId="0" borderId="4" xfId="0" applyFont="1" applyBorder="1" applyAlignment="1">
      <alignment horizontal="center" vertical="center"/>
    </xf>
    <xf numFmtId="20" fontId="267" fillId="0" borderId="1" xfId="0" applyNumberFormat="1" applyFont="1" applyBorder="1" applyAlignment="1">
      <alignment horizontal="center" vertical="center"/>
    </xf>
    <xf numFmtId="20" fontId="267" fillId="0" borderId="13" xfId="0" applyNumberFormat="1" applyFont="1" applyBorder="1" applyAlignment="1">
      <alignment horizontal="center" vertical="center"/>
    </xf>
    <xf numFmtId="20" fontId="136" fillId="0" borderId="4" xfId="0" applyNumberFormat="1" applyFont="1" applyBorder="1" applyAlignment="1">
      <alignment horizontal="center" vertical="center"/>
    </xf>
    <xf numFmtId="0" fontId="267" fillId="0" borderId="1" xfId="0" applyFont="1" applyBorder="1" applyAlignment="1">
      <alignment horizontal="center" vertical="center"/>
    </xf>
    <xf numFmtId="0" fontId="267" fillId="0" borderId="13" xfId="0" applyFont="1" applyBorder="1" applyAlignment="1">
      <alignment horizontal="center" vertical="center"/>
    </xf>
    <xf numFmtId="20" fontId="136" fillId="0" borderId="1" xfId="0" applyNumberFormat="1" applyFont="1" applyBorder="1" applyAlignment="1">
      <alignment horizontal="center" vertical="center"/>
    </xf>
    <xf numFmtId="20" fontId="136" fillId="0" borderId="13" xfId="0" applyNumberFormat="1" applyFont="1" applyBorder="1" applyAlignment="1">
      <alignment horizontal="center" vertical="center"/>
    </xf>
    <xf numFmtId="0" fontId="136" fillId="0" borderId="1" xfId="0" applyFont="1" applyBorder="1" applyAlignment="1">
      <alignment horizontal="center" vertical="center"/>
    </xf>
    <xf numFmtId="0" fontId="136" fillId="0" borderId="13" xfId="0" applyFont="1" applyBorder="1" applyAlignment="1">
      <alignment horizontal="center" vertical="center"/>
    </xf>
    <xf numFmtId="20" fontId="136" fillId="0" borderId="28" xfId="0" applyNumberFormat="1" applyFont="1" applyBorder="1" applyAlignment="1">
      <alignment horizontal="center" vertical="center"/>
    </xf>
    <xf numFmtId="20" fontId="136" fillId="0" borderId="18" xfId="0" applyNumberFormat="1" applyFont="1" applyBorder="1" applyAlignment="1">
      <alignment horizontal="center" vertical="center"/>
    </xf>
    <xf numFmtId="20" fontId="136" fillId="0" borderId="15" xfId="0" applyNumberFormat="1" applyFont="1" applyBorder="1" applyAlignment="1">
      <alignment horizontal="center" vertical="center"/>
    </xf>
    <xf numFmtId="20" fontId="269" fillId="4" borderId="16" xfId="0" applyNumberFormat="1" applyFont="1" applyFill="1" applyBorder="1" applyAlignment="1">
      <alignment horizontal="center" vertical="center"/>
    </xf>
    <xf numFmtId="20" fontId="269" fillId="4" borderId="17" xfId="0" applyNumberFormat="1" applyFont="1" applyFill="1" applyBorder="1" applyAlignment="1">
      <alignment horizontal="center" vertical="center"/>
    </xf>
    <xf numFmtId="0" fontId="269" fillId="0" borderId="4" xfId="0" applyFont="1" applyBorder="1" applyAlignment="1">
      <alignment horizontal="center" vertical="center"/>
    </xf>
    <xf numFmtId="20" fontId="269" fillId="0" borderId="4" xfId="0" applyNumberFormat="1" applyFont="1" applyBorder="1" applyAlignment="1">
      <alignment horizontal="center" vertical="center"/>
    </xf>
    <xf numFmtId="20" fontId="269" fillId="0" borderId="26" xfId="0" applyNumberFormat="1" applyFont="1" applyBorder="1" applyAlignment="1">
      <alignment horizontal="center" vertical="center"/>
    </xf>
    <xf numFmtId="0" fontId="269" fillId="0" borderId="26" xfId="0" applyFont="1" applyBorder="1" applyAlignment="1">
      <alignment horizontal="center" vertical="center"/>
    </xf>
    <xf numFmtId="20" fontId="269" fillId="0" borderId="149" xfId="0" applyNumberFormat="1" applyFont="1" applyBorder="1" applyAlignment="1">
      <alignment horizontal="center" vertical="center"/>
    </xf>
    <xf numFmtId="20" fontId="269" fillId="0" borderId="69" xfId="0" applyNumberFormat="1" applyFont="1" applyBorder="1" applyAlignment="1">
      <alignment horizontal="center" vertical="center"/>
    </xf>
    <xf numFmtId="0" fontId="270" fillId="2" borderId="82" xfId="0" applyFont="1" applyFill="1" applyBorder="1" applyAlignment="1">
      <alignment horizontal="center" vertical="center"/>
    </xf>
    <xf numFmtId="0" fontId="270" fillId="2" borderId="71" xfId="0" applyFont="1" applyFill="1" applyBorder="1" applyAlignment="1">
      <alignment horizontal="center" vertical="center"/>
    </xf>
    <xf numFmtId="20" fontId="271" fillId="2" borderId="71" xfId="0" applyNumberFormat="1" applyFont="1" applyFill="1" applyBorder="1" applyAlignment="1">
      <alignment horizontal="center" vertical="center"/>
    </xf>
    <xf numFmtId="20" fontId="271" fillId="2" borderId="132" xfId="0" applyNumberFormat="1" applyFont="1" applyFill="1" applyBorder="1" applyAlignment="1">
      <alignment horizontal="center" vertical="center"/>
    </xf>
    <xf numFmtId="0" fontId="270" fillId="2" borderId="83" xfId="0" applyFont="1" applyFill="1" applyBorder="1" applyAlignment="1">
      <alignment horizontal="center" vertical="center"/>
    </xf>
    <xf numFmtId="0" fontId="270" fillId="2" borderId="5" xfId="0" applyFont="1" applyFill="1" applyBorder="1" applyAlignment="1">
      <alignment horizontal="center" vertical="center"/>
    </xf>
    <xf numFmtId="20" fontId="271" fillId="2" borderId="5" xfId="0" applyNumberFormat="1" applyFont="1" applyFill="1" applyBorder="1" applyAlignment="1">
      <alignment horizontal="center" vertical="center"/>
    </xf>
    <xf numFmtId="20" fontId="271" fillId="2" borderId="70" xfId="0" applyNumberFormat="1" applyFont="1" applyFill="1" applyBorder="1" applyAlignment="1">
      <alignment horizontal="center" vertical="center"/>
    </xf>
    <xf numFmtId="20" fontId="272" fillId="2" borderId="83" xfId="0" applyNumberFormat="1" applyFont="1" applyFill="1" applyBorder="1"/>
    <xf numFmtId="20" fontId="272" fillId="14" borderId="83" xfId="0" applyNumberFormat="1" applyFont="1" applyFill="1" applyBorder="1"/>
    <xf numFmtId="20" fontId="272" fillId="15" borderId="83" xfId="0" applyNumberFormat="1" applyFont="1" applyFill="1" applyBorder="1"/>
    <xf numFmtId="0" fontId="271" fillId="2" borderId="5" xfId="0" applyFont="1" applyFill="1" applyBorder="1" applyAlignment="1">
      <alignment horizontal="center" vertical="center"/>
    </xf>
    <xf numFmtId="0" fontId="273" fillId="2" borderId="70" xfId="0" applyFont="1" applyFill="1" applyBorder="1" applyAlignment="1">
      <alignment horizontal="center" vertical="center"/>
    </xf>
    <xf numFmtId="0" fontId="270" fillId="2" borderId="70" xfId="0" applyFont="1" applyFill="1" applyBorder="1" applyAlignment="1">
      <alignment horizontal="center" vertical="center"/>
    </xf>
    <xf numFmtId="20" fontId="272" fillId="9" borderId="83" xfId="0" applyNumberFormat="1" applyFont="1" applyFill="1" applyBorder="1"/>
    <xf numFmtId="20" fontId="271" fillId="0" borderId="5" xfId="0" applyNumberFormat="1" applyFont="1" applyBorder="1" applyAlignment="1">
      <alignment horizontal="center" vertical="center"/>
    </xf>
    <xf numFmtId="0" fontId="271" fillId="0" borderId="5" xfId="0" applyFont="1" applyBorder="1" applyAlignment="1">
      <alignment horizontal="center" vertical="center"/>
    </xf>
    <xf numFmtId="0" fontId="270" fillId="0" borderId="70" xfId="0" applyFont="1" applyBorder="1" applyAlignment="1">
      <alignment horizontal="center" vertical="center"/>
    </xf>
    <xf numFmtId="20" fontId="272" fillId="10" borderId="83" xfId="0" applyNumberFormat="1" applyFont="1" applyFill="1" applyBorder="1"/>
    <xf numFmtId="20" fontId="272" fillId="9" borderId="133" xfId="0" applyNumberFormat="1" applyFont="1" applyFill="1" applyBorder="1"/>
    <xf numFmtId="20" fontId="271" fillId="0" borderId="134" xfId="0" applyNumberFormat="1" applyFont="1" applyBorder="1" applyAlignment="1">
      <alignment horizontal="center" vertical="center"/>
    </xf>
    <xf numFmtId="0" fontId="271" fillId="0" borderId="134" xfId="0" applyFont="1" applyBorder="1" applyAlignment="1">
      <alignment horizontal="center" vertical="center"/>
    </xf>
    <xf numFmtId="0" fontId="270" fillId="0" borderId="135" xfId="0" applyFont="1" applyBorder="1" applyAlignment="1">
      <alignment horizontal="center" vertical="center"/>
    </xf>
    <xf numFmtId="0" fontId="274" fillId="0" borderId="10" xfId="1" applyFont="1" applyBorder="1" applyAlignment="1">
      <alignment horizontal="center"/>
    </xf>
    <xf numFmtId="0" fontId="274" fillId="0" borderId="44" xfId="1" applyFont="1" applyBorder="1" applyAlignment="1">
      <alignment horizontal="center"/>
    </xf>
    <xf numFmtId="0" fontId="233" fillId="0" borderId="10" xfId="1" applyFont="1" applyBorder="1" applyAlignment="1">
      <alignment horizontal="center"/>
    </xf>
    <xf numFmtId="0" fontId="233" fillId="0" borderId="19" xfId="1" applyFont="1" applyBorder="1" applyAlignment="1">
      <alignment horizontal="center"/>
    </xf>
    <xf numFmtId="0" fontId="275" fillId="2" borderId="19" xfId="0" applyFont="1" applyFill="1" applyBorder="1" applyAlignment="1">
      <alignment horizontal="center"/>
    </xf>
    <xf numFmtId="0" fontId="275" fillId="2" borderId="44" xfId="0" applyFont="1" applyFill="1" applyBorder="1" applyAlignment="1">
      <alignment horizontal="center"/>
    </xf>
    <xf numFmtId="0" fontId="274" fillId="0" borderId="12" xfId="1" applyFont="1" applyBorder="1" applyAlignment="1">
      <alignment horizontal="center"/>
    </xf>
    <xf numFmtId="165" fontId="276" fillId="0" borderId="7" xfId="0" applyNumberFormat="1" applyFont="1" applyBorder="1" applyAlignment="1">
      <alignment horizontal="center"/>
    </xf>
    <xf numFmtId="165" fontId="275" fillId="0" borderId="12" xfId="0" applyNumberFormat="1" applyFont="1" applyBorder="1" applyAlignment="1">
      <alignment horizontal="center"/>
    </xf>
    <xf numFmtId="0" fontId="275" fillId="0" borderId="1" xfId="0" applyFont="1" applyBorder="1" applyAlignment="1">
      <alignment horizontal="center"/>
    </xf>
    <xf numFmtId="0" fontId="275" fillId="0" borderId="7" xfId="0" applyFont="1" applyBorder="1" applyAlignment="1">
      <alignment horizontal="center"/>
    </xf>
    <xf numFmtId="0" fontId="274" fillId="3" borderId="12" xfId="1" applyFont="1" applyFill="1" applyBorder="1" applyAlignment="1">
      <alignment horizontal="center"/>
    </xf>
    <xf numFmtId="0" fontId="275" fillId="0" borderId="12" xfId="0" applyFont="1" applyBorder="1" applyAlignment="1">
      <alignment horizontal="center"/>
    </xf>
    <xf numFmtId="165" fontId="276" fillId="0" borderId="12" xfId="0" applyNumberFormat="1" applyFont="1" applyBorder="1" applyAlignment="1">
      <alignment horizontal="center"/>
    </xf>
    <xf numFmtId="165" fontId="276" fillId="0" borderId="48" xfId="0" applyNumberFormat="1" applyFont="1" applyBorder="1" applyAlignment="1">
      <alignment horizontal="center"/>
    </xf>
    <xf numFmtId="165" fontId="276" fillId="0" borderId="67" xfId="0" applyNumberFormat="1" applyFont="1" applyBorder="1" applyAlignment="1">
      <alignment horizontal="center"/>
    </xf>
    <xf numFmtId="0" fontId="275" fillId="0" borderId="48" xfId="0" applyFont="1" applyBorder="1" applyAlignment="1">
      <alignment horizontal="center"/>
    </xf>
    <xf numFmtId="0" fontId="275" fillId="0" borderId="6" xfId="0" applyFont="1" applyBorder="1" applyAlignment="1">
      <alignment horizontal="center"/>
    </xf>
    <xf numFmtId="0" fontId="275" fillId="0" borderId="67" xfId="0" applyFont="1" applyBorder="1" applyAlignment="1">
      <alignment horizontal="center"/>
    </xf>
    <xf numFmtId="0" fontId="277" fillId="0" borderId="54" xfId="1" applyFont="1" applyBorder="1" applyAlignment="1">
      <alignment horizontal="center"/>
    </xf>
    <xf numFmtId="0" fontId="277" fillId="0" borderId="55" xfId="1" applyFont="1" applyBorder="1" applyAlignment="1">
      <alignment horizontal="center"/>
    </xf>
    <xf numFmtId="165" fontId="276" fillId="0" borderId="25" xfId="0" applyNumberFormat="1" applyFont="1" applyBorder="1" applyAlignment="1">
      <alignment horizontal="center"/>
    </xf>
    <xf numFmtId="165" fontId="276" fillId="0" borderId="8" xfId="0" applyNumberFormat="1" applyFont="1" applyBorder="1" applyAlignment="1">
      <alignment horizontal="center"/>
    </xf>
    <xf numFmtId="0" fontId="275" fillId="0" borderId="25" xfId="0" applyFont="1" applyBorder="1" applyAlignment="1">
      <alignment horizontal="center"/>
    </xf>
    <xf numFmtId="0" fontId="275" fillId="0" borderId="2" xfId="0" applyFont="1" applyBorder="1" applyAlignment="1">
      <alignment horizontal="center"/>
    </xf>
    <xf numFmtId="0" fontId="275" fillId="0" borderId="8" xfId="0" applyFont="1" applyBorder="1" applyAlignment="1">
      <alignment horizontal="center"/>
    </xf>
    <xf numFmtId="0" fontId="278" fillId="0" borderId="12" xfId="0" applyFont="1" applyBorder="1" applyAlignment="1">
      <alignment horizontal="center"/>
    </xf>
    <xf numFmtId="0" fontId="278" fillId="0" borderId="1" xfId="0" applyFont="1" applyBorder="1" applyAlignment="1">
      <alignment horizontal="center"/>
    </xf>
    <xf numFmtId="165" fontId="276" fillId="0" borderId="14" xfId="0" applyNumberFormat="1" applyFont="1" applyBorder="1" applyAlignment="1">
      <alignment horizontal="center"/>
    </xf>
    <xf numFmtId="165" fontId="276" fillId="0" borderId="45" xfId="0" applyNumberFormat="1" applyFont="1" applyBorder="1" applyAlignment="1">
      <alignment horizontal="center"/>
    </xf>
    <xf numFmtId="0" fontId="274" fillId="0" borderId="48" xfId="0" applyFont="1" applyBorder="1"/>
    <xf numFmtId="0" fontId="274" fillId="0" borderId="6" xfId="0" applyFont="1" applyBorder="1"/>
    <xf numFmtId="0" fontId="254" fillId="2" borderId="10" xfId="1" applyFont="1" applyFill="1" applyBorder="1" applyAlignment="1">
      <alignment horizontal="center" vertical="center"/>
    </xf>
    <xf numFmtId="0" fontId="279" fillId="2" borderId="19" xfId="1" applyFont="1" applyFill="1" applyBorder="1" applyAlignment="1">
      <alignment horizontal="center" vertical="center"/>
    </xf>
    <xf numFmtId="20" fontId="254" fillId="9" borderId="19" xfId="0" applyNumberFormat="1" applyFont="1" applyFill="1" applyBorder="1" applyAlignment="1">
      <alignment horizontal="center" vertical="center"/>
    </xf>
    <xf numFmtId="0" fontId="279" fillId="2" borderId="11" xfId="1" applyFont="1" applyFill="1" applyBorder="1" applyAlignment="1">
      <alignment horizontal="center" vertical="center"/>
    </xf>
    <xf numFmtId="0" fontId="254" fillId="2" borderId="12" xfId="1" applyFont="1" applyFill="1" applyBorder="1" applyAlignment="1">
      <alignment horizontal="center" vertical="center"/>
    </xf>
    <xf numFmtId="0" fontId="279" fillId="2" borderId="1" xfId="1" applyFont="1" applyFill="1" applyBorder="1" applyAlignment="1">
      <alignment horizontal="center" vertical="center"/>
    </xf>
    <xf numFmtId="20" fontId="254" fillId="10" borderId="1" xfId="0" applyNumberFormat="1" applyFont="1" applyFill="1" applyBorder="1" applyAlignment="1">
      <alignment horizontal="center" vertical="center"/>
    </xf>
    <xf numFmtId="0" fontId="279" fillId="2" borderId="13" xfId="1" applyFont="1" applyFill="1" applyBorder="1" applyAlignment="1">
      <alignment horizontal="center" vertical="center"/>
    </xf>
    <xf numFmtId="20" fontId="254" fillId="9" borderId="1" xfId="0" applyNumberFormat="1" applyFont="1" applyFill="1" applyBorder="1" applyAlignment="1">
      <alignment horizontal="center" vertical="center"/>
    </xf>
    <xf numFmtId="20" fontId="254" fillId="9" borderId="13" xfId="0" applyNumberFormat="1" applyFont="1" applyFill="1" applyBorder="1" applyAlignment="1">
      <alignment horizontal="center" vertical="center"/>
    </xf>
    <xf numFmtId="20" fontId="254" fillId="10" borderId="13" xfId="0" applyNumberFormat="1" applyFont="1" applyFill="1" applyBorder="1" applyAlignment="1">
      <alignment horizontal="center" vertical="center"/>
    </xf>
    <xf numFmtId="20" fontId="254" fillId="10" borderId="12" xfId="0" applyNumberFormat="1" applyFont="1" applyFill="1" applyBorder="1" applyAlignment="1">
      <alignment horizontal="center" vertical="center"/>
    </xf>
    <xf numFmtId="20" fontId="254" fillId="9" borderId="12" xfId="0" applyNumberFormat="1" applyFont="1" applyFill="1" applyBorder="1" applyAlignment="1">
      <alignment horizontal="center" vertical="center"/>
    </xf>
    <xf numFmtId="0" fontId="254" fillId="0" borderId="12" xfId="1" applyFont="1" applyBorder="1" applyAlignment="1">
      <alignment horizontal="center" vertical="center"/>
    </xf>
    <xf numFmtId="0" fontId="279" fillId="0" borderId="1" xfId="1" applyFont="1" applyBorder="1" applyAlignment="1">
      <alignment horizontal="center" vertical="center"/>
    </xf>
    <xf numFmtId="0" fontId="279" fillId="0" borderId="13" xfId="1" applyFont="1" applyBorder="1" applyAlignment="1">
      <alignment horizontal="center" vertical="center"/>
    </xf>
    <xf numFmtId="0" fontId="254" fillId="0" borderId="48" xfId="1" applyFont="1" applyBorder="1" applyAlignment="1">
      <alignment horizontal="center" vertical="center"/>
    </xf>
    <xf numFmtId="0" fontId="279" fillId="0" borderId="6" xfId="1" applyFont="1" applyBorder="1" applyAlignment="1">
      <alignment horizontal="center" vertical="center"/>
    </xf>
    <xf numFmtId="20" fontId="254" fillId="9" borderId="6" xfId="0" applyNumberFormat="1" applyFont="1" applyFill="1" applyBorder="1" applyAlignment="1">
      <alignment horizontal="center" vertical="center"/>
    </xf>
    <xf numFmtId="0" fontId="279" fillId="0" borderId="49" xfId="1" applyFont="1" applyBorder="1" applyAlignment="1">
      <alignment horizontal="center" vertical="center"/>
    </xf>
    <xf numFmtId="0" fontId="280" fillId="2" borderId="25" xfId="1" applyFont="1" applyFill="1" applyBorder="1" applyAlignment="1">
      <alignment horizontal="center" vertical="center"/>
    </xf>
    <xf numFmtId="0" fontId="280" fillId="2" borderId="2" xfId="1" applyFont="1" applyFill="1" applyBorder="1" applyAlignment="1">
      <alignment horizontal="center" vertical="center"/>
    </xf>
    <xf numFmtId="20" fontId="257" fillId="9" borderId="2" xfId="0" applyNumberFormat="1" applyFont="1" applyFill="1" applyBorder="1" applyAlignment="1">
      <alignment horizontal="center" vertical="center"/>
    </xf>
    <xf numFmtId="20" fontId="257" fillId="15" borderId="2" xfId="0" applyNumberFormat="1" applyFont="1" applyFill="1" applyBorder="1" applyAlignment="1">
      <alignment horizontal="center" vertical="center"/>
    </xf>
    <xf numFmtId="165" fontId="280" fillId="2" borderId="30" xfId="1" applyNumberFormat="1" applyFont="1" applyFill="1" applyBorder="1" applyAlignment="1">
      <alignment horizontal="center" vertical="center"/>
    </xf>
    <xf numFmtId="0" fontId="280" fillId="2" borderId="12" xfId="1" applyFont="1" applyFill="1" applyBorder="1" applyAlignment="1">
      <alignment horizontal="center" vertical="center"/>
    </xf>
    <xf numFmtId="0" fontId="280" fillId="2" borderId="1" xfId="1" applyFont="1" applyFill="1" applyBorder="1" applyAlignment="1">
      <alignment horizontal="center" vertical="center"/>
    </xf>
    <xf numFmtId="20" fontId="257" fillId="10" borderId="1" xfId="0" applyNumberFormat="1" applyFont="1" applyFill="1" applyBorder="1" applyAlignment="1">
      <alignment horizontal="center" vertical="center"/>
    </xf>
    <xf numFmtId="20" fontId="257" fillId="14" borderId="1" xfId="0" applyNumberFormat="1" applyFont="1" applyFill="1" applyBorder="1" applyAlignment="1">
      <alignment horizontal="center" vertical="center"/>
    </xf>
    <xf numFmtId="165" fontId="280" fillId="2" borderId="13" xfId="1" applyNumberFormat="1" applyFont="1" applyFill="1" applyBorder="1" applyAlignment="1">
      <alignment horizontal="center" vertical="center"/>
    </xf>
    <xf numFmtId="20" fontId="257" fillId="9" borderId="1" xfId="0" applyNumberFormat="1" applyFont="1" applyFill="1" applyBorder="1" applyAlignment="1">
      <alignment horizontal="center" vertical="center"/>
    </xf>
    <xf numFmtId="20" fontId="257" fillId="15" borderId="1" xfId="0" applyNumberFormat="1" applyFont="1" applyFill="1" applyBorder="1" applyAlignment="1">
      <alignment horizontal="center" vertical="center"/>
    </xf>
    <xf numFmtId="0" fontId="257" fillId="9" borderId="12" xfId="0" applyFont="1" applyFill="1" applyBorder="1" applyAlignment="1">
      <alignment horizontal="center" vertical="center"/>
    </xf>
    <xf numFmtId="20" fontId="257" fillId="15" borderId="13" xfId="0" applyNumberFormat="1" applyFont="1" applyFill="1" applyBorder="1" applyAlignment="1">
      <alignment horizontal="center" vertical="center"/>
    </xf>
    <xf numFmtId="0" fontId="257" fillId="10" borderId="12" xfId="0" applyFont="1" applyFill="1" applyBorder="1" applyAlignment="1">
      <alignment horizontal="center" vertical="center"/>
    </xf>
    <xf numFmtId="20" fontId="257" fillId="14" borderId="13" xfId="0" applyNumberFormat="1" applyFont="1" applyFill="1" applyBorder="1" applyAlignment="1">
      <alignment horizontal="center" vertical="center"/>
    </xf>
    <xf numFmtId="20" fontId="257" fillId="10" borderId="12" xfId="0" applyNumberFormat="1" applyFont="1" applyFill="1" applyBorder="1" applyAlignment="1">
      <alignment horizontal="center" vertical="center"/>
    </xf>
    <xf numFmtId="20" fontId="257" fillId="9" borderId="12" xfId="0" applyNumberFormat="1" applyFont="1" applyFill="1" applyBorder="1" applyAlignment="1">
      <alignment horizontal="center" vertical="center"/>
    </xf>
    <xf numFmtId="20" fontId="257" fillId="9" borderId="13" xfId="0" applyNumberFormat="1" applyFont="1" applyFill="1" applyBorder="1" applyAlignment="1">
      <alignment horizontal="center" vertical="center"/>
    </xf>
    <xf numFmtId="20" fontId="257" fillId="10" borderId="13" xfId="0" applyNumberFormat="1" applyFont="1" applyFill="1" applyBorder="1" applyAlignment="1">
      <alignment horizontal="center" vertical="center"/>
    </xf>
    <xf numFmtId="0" fontId="257" fillId="9" borderId="1" xfId="0" applyFont="1" applyFill="1" applyBorder="1" applyAlignment="1">
      <alignment horizontal="center" vertical="center"/>
    </xf>
    <xf numFmtId="0" fontId="257" fillId="10" borderId="1" xfId="0" applyFont="1" applyFill="1" applyBorder="1" applyAlignment="1">
      <alignment horizontal="center" vertical="center"/>
    </xf>
    <xf numFmtId="0" fontId="257" fillId="9" borderId="48" xfId="0" applyFont="1" applyFill="1" applyBorder="1" applyAlignment="1">
      <alignment horizontal="center" vertical="center"/>
    </xf>
    <xf numFmtId="0" fontId="257" fillId="9" borderId="6" xfId="0" applyFont="1" applyFill="1" applyBorder="1" applyAlignment="1">
      <alignment horizontal="center" vertical="center"/>
    </xf>
    <xf numFmtId="20" fontId="257" fillId="9" borderId="6" xfId="0" applyNumberFormat="1" applyFont="1" applyFill="1" applyBorder="1" applyAlignment="1">
      <alignment horizontal="center" vertical="center"/>
    </xf>
    <xf numFmtId="0" fontId="280" fillId="2" borderId="6" xfId="1" applyFont="1" applyFill="1" applyBorder="1" applyAlignment="1">
      <alignment horizontal="center" vertical="center"/>
    </xf>
    <xf numFmtId="165" fontId="280" fillId="2" borderId="49" xfId="1" applyNumberFormat="1" applyFont="1" applyFill="1" applyBorder="1" applyAlignment="1">
      <alignment horizontal="center" vertical="center"/>
    </xf>
    <xf numFmtId="0" fontId="281" fillId="2" borderId="16" xfId="1" applyFont="1" applyFill="1" applyBorder="1" applyAlignment="1">
      <alignment horizontal="center" vertical="center"/>
    </xf>
    <xf numFmtId="0" fontId="281" fillId="2" borderId="19" xfId="1" applyFont="1" applyFill="1" applyBorder="1" applyAlignment="1">
      <alignment horizontal="center" vertical="center"/>
    </xf>
    <xf numFmtId="20" fontId="281" fillId="10" borderId="19" xfId="0" applyNumberFormat="1" applyFont="1" applyFill="1" applyBorder="1" applyAlignment="1">
      <alignment horizontal="center" vertical="center"/>
    </xf>
    <xf numFmtId="0" fontId="282" fillId="2" borderId="11" xfId="1" applyFont="1" applyFill="1" applyBorder="1" applyAlignment="1">
      <alignment horizontal="center" vertical="center"/>
    </xf>
    <xf numFmtId="0" fontId="281" fillId="2" borderId="3" xfId="1" applyFont="1" applyFill="1" applyBorder="1" applyAlignment="1">
      <alignment horizontal="center" vertical="center"/>
    </xf>
    <xf numFmtId="0" fontId="281" fillId="2" borderId="1" xfId="1" applyFont="1" applyFill="1" applyBorder="1" applyAlignment="1">
      <alignment horizontal="center" vertical="center"/>
    </xf>
    <xf numFmtId="20" fontId="281" fillId="9" borderId="1" xfId="0" applyNumberFormat="1" applyFont="1" applyFill="1" applyBorder="1" applyAlignment="1">
      <alignment horizontal="center" vertical="center"/>
    </xf>
    <xf numFmtId="0" fontId="282" fillId="2" borderId="13" xfId="1" applyFont="1" applyFill="1" applyBorder="1" applyAlignment="1">
      <alignment horizontal="center" vertical="center"/>
    </xf>
    <xf numFmtId="20" fontId="281" fillId="10" borderId="1" xfId="0" applyNumberFormat="1" applyFont="1" applyFill="1" applyBorder="1" applyAlignment="1">
      <alignment horizontal="center" vertical="center"/>
    </xf>
    <xf numFmtId="0" fontId="281" fillId="0" borderId="1" xfId="1" applyFont="1" applyBorder="1" applyAlignment="1">
      <alignment horizontal="center" vertical="center"/>
    </xf>
    <xf numFmtId="20" fontId="281" fillId="9" borderId="13" xfId="0" applyNumberFormat="1" applyFont="1" applyFill="1" applyBorder="1" applyAlignment="1">
      <alignment horizontal="center" vertical="center"/>
    </xf>
    <xf numFmtId="20" fontId="281" fillId="10" borderId="13" xfId="0" applyNumberFormat="1" applyFont="1" applyFill="1" applyBorder="1" applyAlignment="1">
      <alignment horizontal="center" vertical="center"/>
    </xf>
    <xf numFmtId="20" fontId="281" fillId="15" borderId="3" xfId="0" applyNumberFormat="1" applyFont="1" applyFill="1" applyBorder="1" applyAlignment="1">
      <alignment horizontal="center" vertical="center"/>
    </xf>
    <xf numFmtId="20" fontId="281" fillId="10" borderId="3" xfId="0" applyNumberFormat="1" applyFont="1" applyFill="1" applyBorder="1" applyAlignment="1">
      <alignment horizontal="center" vertical="center"/>
    </xf>
    <xf numFmtId="20" fontId="281" fillId="9" borderId="3" xfId="0" applyNumberFormat="1" applyFont="1" applyFill="1" applyBorder="1" applyAlignment="1">
      <alignment horizontal="center" vertical="center"/>
    </xf>
    <xf numFmtId="49" fontId="282" fillId="0" borderId="13" xfId="1" applyNumberFormat="1" applyFont="1" applyBorder="1" applyAlignment="1">
      <alignment horizontal="center" vertical="center"/>
    </xf>
    <xf numFmtId="0" fontId="282" fillId="0" borderId="13" xfId="1" applyFont="1" applyBorder="1" applyAlignment="1">
      <alignment horizontal="center" vertical="center"/>
    </xf>
    <xf numFmtId="0" fontId="281" fillId="0" borderId="13" xfId="1" applyFont="1" applyBorder="1" applyAlignment="1">
      <alignment horizontal="center" vertical="center"/>
    </xf>
    <xf numFmtId="0" fontId="282" fillId="0" borderId="3" xfId="0" applyFont="1" applyBorder="1" applyAlignment="1">
      <alignment horizontal="center" vertical="center"/>
    </xf>
    <xf numFmtId="0" fontId="281" fillId="0" borderId="3" xfId="1" applyFont="1" applyBorder="1" applyAlignment="1">
      <alignment horizontal="center" vertical="center"/>
    </xf>
    <xf numFmtId="0" fontId="283" fillId="0" borderId="13" xfId="1" applyFont="1" applyBorder="1" applyAlignment="1">
      <alignment horizontal="center" vertical="center"/>
    </xf>
    <xf numFmtId="0" fontId="281" fillId="0" borderId="34" xfId="1" applyFont="1" applyBorder="1" applyAlignment="1">
      <alignment horizontal="center" vertical="center"/>
    </xf>
    <xf numFmtId="20" fontId="281" fillId="9" borderId="18" xfId="0" applyNumberFormat="1" applyFont="1" applyFill="1" applyBorder="1" applyAlignment="1">
      <alignment horizontal="center" vertical="center"/>
    </xf>
    <xf numFmtId="0" fontId="281" fillId="0" borderId="18" xfId="1" applyFont="1" applyBorder="1" applyAlignment="1">
      <alignment horizontal="center" vertical="center"/>
    </xf>
    <xf numFmtId="0" fontId="282" fillId="0" borderId="15" xfId="1" applyFont="1" applyBorder="1" applyAlignment="1">
      <alignment horizontal="center" vertical="center"/>
    </xf>
    <xf numFmtId="0" fontId="268" fillId="2" borderId="5" xfId="0" applyFont="1" applyFill="1" applyBorder="1" applyAlignment="1">
      <alignment horizontal="center"/>
    </xf>
    <xf numFmtId="20" fontId="139" fillId="2" borderId="5" xfId="0" applyNumberFormat="1" applyFont="1" applyFill="1" applyBorder="1" applyAlignment="1">
      <alignment horizontal="center"/>
    </xf>
    <xf numFmtId="20" fontId="227" fillId="9" borderId="5" xfId="0" applyNumberFormat="1" applyFont="1" applyFill="1" applyBorder="1" applyAlignment="1">
      <alignment horizontal="center"/>
    </xf>
    <xf numFmtId="20" fontId="227" fillId="10" borderId="5" xfId="0" applyNumberFormat="1" applyFont="1" applyFill="1" applyBorder="1" applyAlignment="1">
      <alignment horizontal="center"/>
    </xf>
    <xf numFmtId="0" fontId="139" fillId="2" borderId="5" xfId="0" applyFont="1" applyFill="1" applyBorder="1" applyAlignment="1">
      <alignment horizontal="center"/>
    </xf>
    <xf numFmtId="0" fontId="139" fillId="0" borderId="5" xfId="0" applyFont="1" applyBorder="1" applyAlignment="1">
      <alignment horizontal="center"/>
    </xf>
    <xf numFmtId="20" fontId="139" fillId="5" borderId="17" xfId="0" applyNumberFormat="1" applyFont="1" applyFill="1" applyBorder="1" applyAlignment="1">
      <alignment horizontal="center"/>
    </xf>
    <xf numFmtId="20" fontId="139" fillId="5" borderId="46" xfId="0" applyNumberFormat="1" applyFont="1" applyFill="1" applyBorder="1" applyAlignment="1">
      <alignment horizontal="center"/>
    </xf>
    <xf numFmtId="0" fontId="139" fillId="0" borderId="47" xfId="0" applyFont="1" applyBorder="1" applyAlignment="1">
      <alignment horizontal="center"/>
    </xf>
    <xf numFmtId="0" fontId="268" fillId="2" borderId="5" xfId="0" applyFont="1" applyFill="1" applyBorder="1" applyAlignment="1">
      <alignment horizontal="center" vertical="center"/>
    </xf>
    <xf numFmtId="20" fontId="268" fillId="2" borderId="5" xfId="0" applyNumberFormat="1" applyFont="1" applyFill="1" applyBorder="1" applyAlignment="1">
      <alignment horizontal="center"/>
    </xf>
    <xf numFmtId="20" fontId="227" fillId="2" borderId="5" xfId="0" applyNumberFormat="1" applyFont="1" applyFill="1" applyBorder="1" applyAlignment="1">
      <alignment horizontal="center"/>
    </xf>
    <xf numFmtId="20" fontId="139" fillId="2" borderId="5" xfId="0" applyNumberFormat="1" applyFont="1" applyFill="1" applyBorder="1" applyAlignment="1">
      <alignment horizontal="center" vertical="center"/>
    </xf>
    <xf numFmtId="0" fontId="139" fillId="2" borderId="5" xfId="0" applyFont="1" applyFill="1" applyBorder="1" applyAlignment="1">
      <alignment horizontal="center" vertical="center"/>
    </xf>
    <xf numFmtId="0" fontId="227" fillId="2" borderId="5" xfId="0" applyFont="1" applyFill="1" applyBorder="1" applyAlignment="1">
      <alignment horizontal="center"/>
    </xf>
    <xf numFmtId="20" fontId="227" fillId="2" borderId="5" xfId="0" applyNumberFormat="1" applyFont="1" applyFill="1" applyBorder="1" applyAlignment="1">
      <alignment horizontal="center" vertical="center"/>
    </xf>
    <xf numFmtId="20" fontId="227" fillId="10" borderId="5" xfId="0" applyNumberFormat="1" applyFont="1" applyFill="1" applyBorder="1" applyAlignment="1">
      <alignment horizontal="center" vertical="center"/>
    </xf>
    <xf numFmtId="20" fontId="227" fillId="9" borderId="5" xfId="0" applyNumberFormat="1" applyFont="1" applyFill="1" applyBorder="1" applyAlignment="1">
      <alignment horizontal="center" vertical="center"/>
    </xf>
    <xf numFmtId="0" fontId="227" fillId="9" borderId="5" xfId="0" applyFont="1" applyFill="1" applyBorder="1" applyAlignment="1">
      <alignment horizontal="center"/>
    </xf>
    <xf numFmtId="0" fontId="268" fillId="0" borderId="5" xfId="0" applyFont="1" applyBorder="1" applyAlignment="1">
      <alignment horizontal="center" vertical="center"/>
    </xf>
    <xf numFmtId="0" fontId="268" fillId="0" borderId="5" xfId="0" applyFont="1" applyBorder="1" applyAlignment="1">
      <alignment horizontal="center"/>
    </xf>
    <xf numFmtId="0" fontId="227" fillId="10" borderId="5" xfId="0" applyFont="1" applyFill="1" applyBorder="1" applyAlignment="1">
      <alignment horizontal="center"/>
    </xf>
    <xf numFmtId="20" fontId="268" fillId="0" borderId="5" xfId="0" applyNumberFormat="1" applyFont="1" applyBorder="1" applyAlignment="1">
      <alignment horizontal="center"/>
    </xf>
    <xf numFmtId="0" fontId="139" fillId="0" borderId="5" xfId="0" applyFont="1" applyBorder="1" applyAlignment="1">
      <alignment horizontal="center" vertical="center"/>
    </xf>
    <xf numFmtId="20" fontId="139" fillId="0" borderId="5" xfId="0" applyNumberFormat="1" applyFont="1" applyBorder="1" applyAlignment="1">
      <alignment horizontal="center"/>
    </xf>
    <xf numFmtId="0" fontId="268" fillId="2" borderId="121" xfId="0" applyFont="1" applyFill="1" applyBorder="1" applyAlignment="1">
      <alignment horizontal="center"/>
    </xf>
    <xf numFmtId="0" fontId="268" fillId="2" borderId="122" xfId="0" applyFont="1" applyFill="1" applyBorder="1" applyAlignment="1">
      <alignment horizontal="center"/>
    </xf>
    <xf numFmtId="20" fontId="139" fillId="2" borderId="122" xfId="0" applyNumberFormat="1" applyFont="1" applyFill="1" applyBorder="1" applyAlignment="1">
      <alignment horizontal="center"/>
    </xf>
    <xf numFmtId="20" fontId="227" fillId="9" borderId="122" xfId="0" applyNumberFormat="1" applyFont="1" applyFill="1" applyBorder="1" applyAlignment="1">
      <alignment horizontal="center"/>
    </xf>
    <xf numFmtId="20" fontId="227" fillId="10" borderId="122" xfId="0" applyNumberFormat="1" applyFont="1" applyFill="1" applyBorder="1" applyAlignment="1">
      <alignment horizontal="center"/>
    </xf>
    <xf numFmtId="0" fontId="139" fillId="2" borderId="122" xfId="0" applyFont="1" applyFill="1" applyBorder="1" applyAlignment="1">
      <alignment horizontal="center"/>
    </xf>
    <xf numFmtId="0" fontId="139" fillId="0" borderId="122" xfId="0" applyFont="1" applyBorder="1" applyAlignment="1">
      <alignment horizontal="center"/>
    </xf>
    <xf numFmtId="20" fontId="227" fillId="12" borderId="122" xfId="0" applyNumberFormat="1" applyFont="1" applyFill="1" applyBorder="1" applyAlignment="1">
      <alignment horizontal="center"/>
    </xf>
    <xf numFmtId="20" fontId="227" fillId="11" borderId="122" xfId="0" applyNumberFormat="1" applyFont="1" applyFill="1" applyBorder="1" applyAlignment="1">
      <alignment horizontal="center"/>
    </xf>
    <xf numFmtId="0" fontId="139" fillId="5" borderId="122" xfId="0" applyFont="1" applyFill="1" applyBorder="1" applyAlignment="1">
      <alignment horizontal="center"/>
    </xf>
    <xf numFmtId="20" fontId="227" fillId="12" borderId="171" xfId="0" applyNumberFormat="1" applyFont="1" applyFill="1" applyBorder="1" applyAlignment="1">
      <alignment horizontal="center"/>
    </xf>
    <xf numFmtId="0" fontId="268" fillId="2" borderId="82" xfId="0" applyFont="1" applyFill="1" applyBorder="1" applyAlignment="1">
      <alignment horizontal="center" vertical="center"/>
    </xf>
    <xf numFmtId="0" fontId="268" fillId="2" borderId="71" xfId="0" applyFont="1" applyFill="1" applyBorder="1" applyAlignment="1">
      <alignment horizontal="center" vertical="center"/>
    </xf>
    <xf numFmtId="0" fontId="268" fillId="2" borderId="71" xfId="0" applyFont="1" applyFill="1" applyBorder="1" applyAlignment="1">
      <alignment horizontal="center"/>
    </xf>
    <xf numFmtId="20" fontId="268" fillId="2" borderId="71" xfId="0" applyNumberFormat="1" applyFont="1" applyFill="1" applyBorder="1" applyAlignment="1">
      <alignment horizontal="center"/>
    </xf>
    <xf numFmtId="20" fontId="227" fillId="2" borderId="71" xfId="0" applyNumberFormat="1" applyFont="1" applyFill="1" applyBorder="1" applyAlignment="1">
      <alignment horizontal="center"/>
    </xf>
    <xf numFmtId="0" fontId="268" fillId="2" borderId="132" xfId="0" applyFont="1" applyFill="1" applyBorder="1" applyAlignment="1">
      <alignment horizontal="center"/>
    </xf>
    <xf numFmtId="0" fontId="268" fillId="2" borderId="83" xfId="0" applyFont="1" applyFill="1" applyBorder="1" applyAlignment="1">
      <alignment horizontal="center" vertical="center"/>
    </xf>
    <xf numFmtId="0" fontId="268" fillId="2" borderId="70" xfId="0" applyFont="1" applyFill="1" applyBorder="1" applyAlignment="1">
      <alignment horizontal="center"/>
    </xf>
    <xf numFmtId="20" fontId="139" fillId="2" borderId="83" xfId="0" applyNumberFormat="1" applyFont="1" applyFill="1" applyBorder="1" applyAlignment="1">
      <alignment horizontal="center" vertical="center"/>
    </xf>
    <xf numFmtId="20" fontId="139" fillId="2" borderId="70" xfId="0" applyNumberFormat="1" applyFont="1" applyFill="1" applyBorder="1" applyAlignment="1">
      <alignment horizontal="center"/>
    </xf>
    <xf numFmtId="0" fontId="139" fillId="2" borderId="83" xfId="0" applyFont="1" applyFill="1" applyBorder="1" applyAlignment="1">
      <alignment horizontal="center" vertical="center"/>
    </xf>
    <xf numFmtId="20" fontId="227" fillId="2" borderId="83" xfId="0" applyNumberFormat="1" applyFont="1" applyFill="1" applyBorder="1" applyAlignment="1">
      <alignment horizontal="center" vertical="center"/>
    </xf>
    <xf numFmtId="20" fontId="227" fillId="2" borderId="70" xfId="0" applyNumberFormat="1" applyFont="1" applyFill="1" applyBorder="1" applyAlignment="1">
      <alignment horizontal="center"/>
    </xf>
    <xf numFmtId="20" fontId="227" fillId="10" borderId="83" xfId="0" applyNumberFormat="1" applyFont="1" applyFill="1" applyBorder="1" applyAlignment="1">
      <alignment horizontal="center" vertical="center"/>
    </xf>
    <xf numFmtId="20" fontId="227" fillId="10" borderId="70" xfId="0" applyNumberFormat="1" applyFont="1" applyFill="1" applyBorder="1" applyAlignment="1">
      <alignment horizontal="center"/>
    </xf>
    <xf numFmtId="0" fontId="139" fillId="2" borderId="70" xfId="0" applyFont="1" applyFill="1" applyBorder="1" applyAlignment="1">
      <alignment horizontal="center"/>
    </xf>
    <xf numFmtId="20" fontId="227" fillId="9" borderId="83" xfId="0" applyNumberFormat="1" applyFont="1" applyFill="1" applyBorder="1" applyAlignment="1">
      <alignment horizontal="center" vertical="center"/>
    </xf>
    <xf numFmtId="20" fontId="227" fillId="9" borderId="70" xfId="0" applyNumberFormat="1" applyFont="1" applyFill="1" applyBorder="1" applyAlignment="1">
      <alignment horizontal="center"/>
    </xf>
    <xf numFmtId="0" fontId="139" fillId="0" borderId="70" xfId="0" applyFont="1" applyBorder="1" applyAlignment="1">
      <alignment horizontal="center"/>
    </xf>
    <xf numFmtId="0" fontId="139" fillId="0" borderId="83" xfId="0" applyFont="1" applyBorder="1" applyAlignment="1">
      <alignment horizontal="center" vertical="center"/>
    </xf>
    <xf numFmtId="0" fontId="268" fillId="0" borderId="133" xfId="0" applyFont="1" applyBorder="1" applyAlignment="1">
      <alignment horizontal="center" vertical="center"/>
    </xf>
    <xf numFmtId="20" fontId="227" fillId="9" borderId="134" xfId="0" applyNumberFormat="1" applyFont="1" applyFill="1" applyBorder="1" applyAlignment="1">
      <alignment horizontal="center" vertical="center"/>
    </xf>
    <xf numFmtId="0" fontId="268" fillId="0" borderId="134" xfId="0" applyFont="1" applyBorder="1" applyAlignment="1">
      <alignment horizontal="center"/>
    </xf>
    <xf numFmtId="20" fontId="227" fillId="9" borderId="134" xfId="0" applyNumberFormat="1" applyFont="1" applyFill="1" applyBorder="1" applyAlignment="1">
      <alignment horizontal="center"/>
    </xf>
    <xf numFmtId="0" fontId="139" fillId="0" borderId="134" xfId="0" applyFont="1" applyBorder="1" applyAlignment="1">
      <alignment horizontal="center"/>
    </xf>
    <xf numFmtId="0" fontId="139" fillId="0" borderId="135" xfId="0" applyFont="1" applyBorder="1" applyAlignment="1">
      <alignment horizontal="center"/>
    </xf>
    <xf numFmtId="165" fontId="235" fillId="0" borderId="27" xfId="0" applyNumberFormat="1" applyFont="1" applyBorder="1" applyAlignment="1">
      <alignment horizontal="center" vertical="center"/>
    </xf>
    <xf numFmtId="165" fontId="235" fillId="0" borderId="23" xfId="0" applyNumberFormat="1" applyFont="1" applyBorder="1" applyAlignment="1">
      <alignment horizontal="center" vertical="center"/>
    </xf>
    <xf numFmtId="20" fontId="136" fillId="2" borderId="134" xfId="0" applyNumberFormat="1" applyFont="1" applyFill="1" applyBorder="1" applyAlignment="1">
      <alignment horizontal="center"/>
    </xf>
    <xf numFmtId="0" fontId="136" fillId="2" borderId="134" xfId="0" applyFont="1" applyFill="1" applyBorder="1" applyAlignment="1">
      <alignment horizontal="center"/>
    </xf>
    <xf numFmtId="0" fontId="136" fillId="2" borderId="159" xfId="0" applyFont="1" applyFill="1" applyBorder="1" applyAlignment="1">
      <alignment horizontal="center"/>
    </xf>
    <xf numFmtId="0" fontId="136" fillId="2" borderId="166" xfId="0" applyFont="1" applyFill="1" applyBorder="1" applyAlignment="1">
      <alignment horizontal="center"/>
    </xf>
    <xf numFmtId="0" fontId="136" fillId="2" borderId="167" xfId="0" applyFont="1" applyFill="1" applyBorder="1" applyAlignment="1">
      <alignment horizontal="center"/>
    </xf>
    <xf numFmtId="20" fontId="136" fillId="2" borderId="167" xfId="0" applyNumberFormat="1" applyFont="1" applyFill="1" applyBorder="1" applyAlignment="1">
      <alignment horizontal="center"/>
    </xf>
    <xf numFmtId="20" fontId="136" fillId="5" borderId="167" xfId="0" applyNumberFormat="1" applyFont="1" applyFill="1" applyBorder="1" applyAlignment="1">
      <alignment horizontal="center"/>
    </xf>
    <xf numFmtId="0" fontId="136" fillId="5" borderId="167" xfId="0" applyFont="1" applyFill="1" applyBorder="1" applyAlignment="1">
      <alignment horizontal="center"/>
    </xf>
    <xf numFmtId="20" fontId="136" fillId="5" borderId="168" xfId="0" applyNumberFormat="1" applyFont="1" applyFill="1" applyBorder="1" applyAlignment="1">
      <alignment horizontal="center"/>
    </xf>
    <xf numFmtId="0" fontId="5" fillId="2" borderId="112" xfId="0" applyFont="1" applyFill="1" applyBorder="1" applyAlignment="1">
      <alignment horizontal="center"/>
    </xf>
    <xf numFmtId="0" fontId="5" fillId="2" borderId="113" xfId="0" applyFont="1" applyFill="1" applyBorder="1" applyAlignment="1">
      <alignment horizontal="center"/>
    </xf>
    <xf numFmtId="0" fontId="5" fillId="2" borderId="113" xfId="0" applyFont="1" applyFill="1" applyBorder="1" applyAlignment="1">
      <alignment horizontal="center" vertical="center"/>
    </xf>
    <xf numFmtId="0" fontId="2" fillId="0" borderId="114" xfId="0" applyFont="1" applyBorder="1" applyAlignment="1">
      <alignment horizontal="center"/>
    </xf>
    <xf numFmtId="0" fontId="5" fillId="2" borderId="115" xfId="0" applyFont="1" applyFill="1" applyBorder="1" applyAlignment="1">
      <alignment horizontal="center"/>
    </xf>
    <xf numFmtId="0" fontId="2" fillId="0" borderId="116" xfId="0" applyFont="1" applyBorder="1" applyAlignment="1">
      <alignment horizontal="center"/>
    </xf>
    <xf numFmtId="0" fontId="5" fillId="2" borderId="115" xfId="0" applyFont="1" applyFill="1" applyBorder="1" applyAlignment="1">
      <alignment horizontal="center" vertical="center"/>
    </xf>
    <xf numFmtId="0" fontId="2" fillId="0" borderId="116" xfId="0" applyFont="1" applyBorder="1" applyAlignment="1">
      <alignment horizontal="center" vertical="center"/>
    </xf>
    <xf numFmtId="0" fontId="2" fillId="0" borderId="115" xfId="0" applyFont="1" applyBorder="1" applyAlignment="1">
      <alignment horizontal="center" vertical="center"/>
    </xf>
    <xf numFmtId="0" fontId="5" fillId="0" borderId="116" xfId="0" applyFont="1" applyBorder="1" applyAlignment="1">
      <alignment horizontal="center" vertical="center"/>
    </xf>
    <xf numFmtId="0" fontId="179" fillId="0" borderId="117" xfId="0" applyFont="1" applyBorder="1" applyAlignment="1">
      <alignment vertical="center"/>
    </xf>
    <xf numFmtId="0" fontId="179" fillId="0" borderId="118" xfId="0" applyFont="1" applyBorder="1" applyAlignment="1">
      <alignment vertical="center"/>
    </xf>
    <xf numFmtId="0" fontId="5" fillId="0" borderId="119" xfId="0" applyFont="1" applyBorder="1" applyAlignment="1">
      <alignment horizontal="center" vertical="center"/>
    </xf>
    <xf numFmtId="0" fontId="136" fillId="2" borderId="164" xfId="0" applyFont="1" applyFill="1" applyBorder="1" applyAlignment="1">
      <alignment horizontal="center"/>
    </xf>
    <xf numFmtId="0" fontId="136" fillId="2" borderId="39" xfId="0" applyFont="1" applyFill="1" applyBorder="1" applyAlignment="1">
      <alignment horizontal="center"/>
    </xf>
    <xf numFmtId="20" fontId="136" fillId="2" borderId="39" xfId="0" applyNumberFormat="1" applyFont="1" applyFill="1" applyBorder="1" applyAlignment="1">
      <alignment horizontal="center"/>
    </xf>
    <xf numFmtId="0" fontId="136" fillId="2" borderId="165" xfId="0" applyFont="1" applyFill="1" applyBorder="1" applyAlignment="1">
      <alignment horizontal="center"/>
    </xf>
    <xf numFmtId="0" fontId="284" fillId="10" borderId="167" xfId="0" applyFont="1" applyFill="1" applyBorder="1"/>
    <xf numFmtId="0" fontId="284" fillId="9" borderId="167" xfId="0" applyFont="1" applyFill="1" applyBorder="1"/>
    <xf numFmtId="0" fontId="284" fillId="9" borderId="168" xfId="0" applyFont="1" applyFill="1" applyBorder="1"/>
    <xf numFmtId="20" fontId="285" fillId="9" borderId="71" xfId="0" applyNumberFormat="1" applyFont="1" applyFill="1" applyBorder="1"/>
    <xf numFmtId="20" fontId="285" fillId="9" borderId="132" xfId="0" applyNumberFormat="1" applyFont="1" applyFill="1" applyBorder="1"/>
    <xf numFmtId="20" fontId="285" fillId="10" borderId="5" xfId="0" applyNumberFormat="1" applyFont="1" applyFill="1" applyBorder="1"/>
    <xf numFmtId="20" fontId="285" fillId="10" borderId="70" xfId="0" applyNumberFormat="1" applyFont="1" applyFill="1" applyBorder="1"/>
    <xf numFmtId="20" fontId="285" fillId="9" borderId="5" xfId="0" applyNumberFormat="1" applyFont="1" applyFill="1" applyBorder="1"/>
    <xf numFmtId="20" fontId="285" fillId="9" borderId="70" xfId="0" applyNumberFormat="1" applyFont="1" applyFill="1" applyBorder="1"/>
    <xf numFmtId="0" fontId="285" fillId="10" borderId="5" xfId="0" applyFont="1" applyFill="1" applyBorder="1"/>
    <xf numFmtId="20" fontId="285" fillId="16" borderId="82" xfId="0" applyNumberFormat="1" applyFont="1" applyFill="1" applyBorder="1"/>
    <xf numFmtId="20" fontId="103" fillId="17" borderId="0" xfId="0" applyNumberFormat="1" applyFont="1" applyFill="1" applyAlignment="1">
      <alignment horizontal="center"/>
    </xf>
    <xf numFmtId="0" fontId="0" fillId="17" borderId="0" xfId="0" applyFill="1"/>
    <xf numFmtId="20" fontId="134" fillId="0" borderId="39" xfId="0" applyNumberFormat="1" applyFont="1" applyBorder="1" applyAlignment="1">
      <alignment horizontal="center" vertical="center"/>
    </xf>
    <xf numFmtId="20" fontId="285" fillId="9" borderId="39" xfId="0" applyNumberFormat="1" applyFont="1" applyFill="1" applyBorder="1"/>
    <xf numFmtId="20" fontId="285" fillId="10" borderId="39" xfId="0" applyNumberFormat="1" applyFont="1" applyFill="1" applyBorder="1"/>
    <xf numFmtId="0" fontId="284" fillId="10" borderId="166" xfId="0" applyFont="1" applyFill="1" applyBorder="1"/>
    <xf numFmtId="20" fontId="285" fillId="16" borderId="39" xfId="0" applyNumberFormat="1" applyFont="1" applyFill="1" applyBorder="1"/>
    <xf numFmtId="0" fontId="285" fillId="16" borderId="39" xfId="0" applyFont="1" applyFill="1" applyBorder="1"/>
    <xf numFmtId="0" fontId="286" fillId="16" borderId="39" xfId="0" applyFont="1" applyFill="1" applyBorder="1" applyAlignment="1">
      <alignment horizontal="center" vertical="center"/>
    </xf>
    <xf numFmtId="0" fontId="286" fillId="16" borderId="109" xfId="0" applyFont="1" applyFill="1" applyBorder="1" applyAlignment="1">
      <alignment horizontal="center" vertical="center"/>
    </xf>
    <xf numFmtId="20" fontId="285" fillId="16" borderId="39" xfId="0" applyNumberFormat="1" applyFont="1" applyFill="1" applyBorder="1" applyAlignment="1">
      <alignment horizontal="center"/>
    </xf>
    <xf numFmtId="0" fontId="284" fillId="9" borderId="84" xfId="0" applyFont="1" applyFill="1" applyBorder="1"/>
    <xf numFmtId="20" fontId="42" fillId="0" borderId="87" xfId="0" applyNumberFormat="1" applyFont="1" applyBorder="1"/>
    <xf numFmtId="0" fontId="157" fillId="2" borderId="61" xfId="0" applyFont="1" applyFill="1" applyBorder="1"/>
    <xf numFmtId="165" fontId="52" fillId="2" borderId="39" xfId="0" applyNumberFormat="1" applyFont="1" applyFill="1" applyBorder="1" applyAlignment="1">
      <alignment horizontal="center"/>
    </xf>
    <xf numFmtId="165" fontId="52" fillId="2" borderId="5" xfId="0" applyNumberFormat="1" applyFont="1" applyFill="1" applyBorder="1" applyAlignment="1">
      <alignment horizontal="center"/>
    </xf>
    <xf numFmtId="165" fontId="52" fillId="2" borderId="9" xfId="0" applyNumberFormat="1" applyFont="1" applyFill="1" applyBorder="1" applyAlignment="1">
      <alignment horizontal="center"/>
    </xf>
    <xf numFmtId="0" fontId="54" fillId="2" borderId="12" xfId="0" applyFont="1" applyFill="1" applyBorder="1" applyAlignment="1">
      <alignment horizontal="center"/>
    </xf>
    <xf numFmtId="165" fontId="54" fillId="2" borderId="1" xfId="0" applyNumberFormat="1" applyFont="1" applyFill="1" applyBorder="1" applyAlignment="1">
      <alignment horizontal="center"/>
    </xf>
    <xf numFmtId="0" fontId="54" fillId="2" borderId="1" xfId="0" applyFont="1" applyFill="1" applyBorder="1" applyAlignment="1">
      <alignment horizontal="center"/>
    </xf>
    <xf numFmtId="0" fontId="54" fillId="2" borderId="7" xfId="0" applyFont="1" applyFill="1" applyBorder="1" applyAlignment="1">
      <alignment horizontal="center"/>
    </xf>
    <xf numFmtId="20" fontId="195" fillId="0" borderId="85" xfId="0" applyNumberFormat="1" applyFont="1" applyBorder="1" applyAlignment="1">
      <alignment horizontal="center" vertical="center"/>
    </xf>
    <xf numFmtId="20" fontId="195" fillId="0" borderId="88" xfId="0" applyNumberFormat="1" applyFont="1" applyBorder="1" applyAlignment="1">
      <alignment horizontal="center" vertical="center"/>
    </xf>
    <xf numFmtId="0" fontId="223" fillId="0" borderId="99" xfId="0" applyFont="1" applyBorder="1" applyAlignment="1">
      <alignment horizontal="center" vertical="center" wrapText="1"/>
    </xf>
    <xf numFmtId="0" fontId="223" fillId="0" borderId="66" xfId="0" applyFont="1" applyBorder="1" applyAlignment="1">
      <alignment horizontal="center" vertical="center" wrapText="1"/>
    </xf>
    <xf numFmtId="0" fontId="223" fillId="0" borderId="90" xfId="0" applyFont="1" applyBorder="1" applyAlignment="1">
      <alignment horizontal="center" vertical="center" wrapText="1"/>
    </xf>
    <xf numFmtId="0" fontId="223" fillId="0" borderId="50" xfId="0" applyFont="1" applyBorder="1" applyAlignment="1">
      <alignment horizontal="center" vertical="center" wrapText="1"/>
    </xf>
    <xf numFmtId="0" fontId="223" fillId="0" borderId="51" xfId="0" applyFont="1" applyBorder="1" applyAlignment="1">
      <alignment horizontal="center" vertical="center" wrapText="1"/>
    </xf>
    <xf numFmtId="0" fontId="223" fillId="0" borderId="29" xfId="0" applyFont="1" applyBorder="1" applyAlignment="1">
      <alignment horizontal="center" vertical="center" wrapText="1"/>
    </xf>
    <xf numFmtId="0" fontId="151" fillId="2" borderId="0" xfId="0" applyFont="1" applyFill="1" applyAlignment="1">
      <alignment horizontal="center" vertical="center"/>
    </xf>
    <xf numFmtId="0" fontId="135" fillId="0" borderId="81" xfId="0" applyFont="1" applyBorder="1" applyAlignment="1">
      <alignment horizontal="center" vertical="center"/>
    </xf>
    <xf numFmtId="0" fontId="135" fillId="0" borderId="54" xfId="0" applyFont="1" applyBorder="1" applyAlignment="1">
      <alignment horizontal="center" vertical="center"/>
    </xf>
    <xf numFmtId="0" fontId="135" fillId="0" borderId="55" xfId="0" applyFont="1" applyBorder="1" applyAlignment="1">
      <alignment horizontal="center" vertical="center"/>
    </xf>
    <xf numFmtId="0" fontId="259" fillId="0" borderId="81" xfId="0" applyFont="1" applyBorder="1" applyAlignment="1">
      <alignment horizontal="center" vertical="center"/>
    </xf>
    <xf numFmtId="0" fontId="259" fillId="0" borderId="54" xfId="0" applyFont="1" applyBorder="1" applyAlignment="1">
      <alignment horizontal="center" vertical="center"/>
    </xf>
    <xf numFmtId="0" fontId="259" fillId="0" borderId="55" xfId="0" applyFont="1" applyBorder="1" applyAlignment="1">
      <alignment horizontal="center" vertical="center"/>
    </xf>
    <xf numFmtId="0" fontId="192" fillId="0" borderId="81" xfId="0" applyFont="1" applyBorder="1" applyAlignment="1">
      <alignment horizontal="center" vertical="center" wrapText="1"/>
    </xf>
    <xf numFmtId="0" fontId="192" fillId="0" borderId="54" xfId="0" applyFont="1" applyBorder="1" applyAlignment="1">
      <alignment horizontal="center" vertical="center" wrapText="1"/>
    </xf>
    <xf numFmtId="0" fontId="192" fillId="0" borderId="66" xfId="0" applyFont="1" applyBorder="1" applyAlignment="1">
      <alignment horizontal="center" vertical="center" wrapText="1"/>
    </xf>
    <xf numFmtId="0" fontId="132" fillId="0" borderId="66" xfId="0" applyFont="1" applyBorder="1" applyAlignment="1">
      <alignment horizontal="center" vertical="center"/>
    </xf>
    <xf numFmtId="0" fontId="132" fillId="0" borderId="90" xfId="0" applyFont="1" applyBorder="1" applyAlignment="1">
      <alignment horizontal="center" vertical="center"/>
    </xf>
    <xf numFmtId="0" fontId="256" fillId="0" borderId="81" xfId="0" applyFont="1" applyBorder="1" applyAlignment="1">
      <alignment horizontal="center" vertical="center" wrapText="1"/>
    </xf>
    <xf numFmtId="0" fontId="256" fillId="0" borderId="55" xfId="0" applyFont="1" applyBorder="1" applyAlignment="1">
      <alignment horizontal="center" vertical="center" wrapText="1"/>
    </xf>
    <xf numFmtId="0" fontId="256" fillId="0" borderId="137" xfId="0" applyFont="1" applyBorder="1" applyAlignment="1">
      <alignment horizontal="center" vertical="center"/>
    </xf>
    <xf numFmtId="0" fontId="256" fillId="0" borderId="138" xfId="0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14" fontId="14" fillId="0" borderId="0" xfId="0" applyNumberFormat="1" applyFont="1" applyAlignment="1">
      <alignment horizontal="right" wrapText="1"/>
    </xf>
    <xf numFmtId="0" fontId="192" fillId="0" borderId="55" xfId="0" applyFont="1" applyBorder="1" applyAlignment="1">
      <alignment horizontal="center" vertical="center" wrapText="1"/>
    </xf>
    <xf numFmtId="0" fontId="142" fillId="0" borderId="136" xfId="0" applyFont="1" applyBorder="1" applyAlignment="1">
      <alignment horizontal="center" vertical="center"/>
    </xf>
    <xf numFmtId="0" fontId="142" fillId="0" borderId="137" xfId="0" applyFont="1" applyBorder="1" applyAlignment="1">
      <alignment horizontal="center" vertical="center"/>
    </xf>
    <xf numFmtId="0" fontId="142" fillId="0" borderId="138" xfId="0" applyFont="1" applyBorder="1" applyAlignment="1">
      <alignment horizontal="center" vertical="center"/>
    </xf>
    <xf numFmtId="0" fontId="142" fillId="0" borderId="54" xfId="0" applyFont="1" applyBorder="1" applyAlignment="1">
      <alignment horizontal="center" vertical="center"/>
    </xf>
    <xf numFmtId="0" fontId="142" fillId="0" borderId="55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14" fillId="0" borderId="0" xfId="0" applyFont="1" applyAlignment="1">
      <alignment horizontal="right"/>
    </xf>
    <xf numFmtId="0" fontId="138" fillId="2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92" fillId="0" borderId="81" xfId="0" applyFont="1" applyBorder="1" applyAlignment="1">
      <alignment horizontal="center" vertical="top" wrapText="1"/>
    </xf>
    <xf numFmtId="0" fontId="92" fillId="0" borderId="55" xfId="0" applyFont="1" applyBorder="1" applyAlignment="1">
      <alignment horizontal="center" vertical="top" wrapText="1"/>
    </xf>
    <xf numFmtId="0" fontId="60" fillId="0" borderId="81" xfId="0" applyFont="1" applyBorder="1" applyAlignment="1">
      <alignment horizontal="center" vertical="center"/>
    </xf>
    <xf numFmtId="0" fontId="60" fillId="0" borderId="54" xfId="0" applyFont="1" applyBorder="1" applyAlignment="1">
      <alignment horizontal="center" vertical="center"/>
    </xf>
    <xf numFmtId="0" fontId="60" fillId="0" borderId="55" xfId="0" applyFont="1" applyBorder="1" applyAlignment="1">
      <alignment horizontal="center" vertical="center"/>
    </xf>
    <xf numFmtId="0" fontId="92" fillId="0" borderId="140" xfId="0" applyFont="1" applyBorder="1" applyAlignment="1">
      <alignment horizontal="center" vertical="center" wrapText="1"/>
    </xf>
    <xf numFmtId="0" fontId="92" fillId="0" borderId="138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38" fillId="2" borderId="84" xfId="0" applyFont="1" applyFill="1" applyBorder="1" applyAlignment="1">
      <alignment horizontal="center" vertical="center"/>
    </xf>
    <xf numFmtId="0" fontId="38" fillId="2" borderId="85" xfId="0" applyFont="1" applyFill="1" applyBorder="1" applyAlignment="1">
      <alignment horizontal="center" vertical="center"/>
    </xf>
    <xf numFmtId="0" fontId="38" fillId="2" borderId="145" xfId="0" applyFont="1" applyFill="1" applyBorder="1" applyAlignment="1">
      <alignment horizontal="center" vertical="center"/>
    </xf>
    <xf numFmtId="0" fontId="38" fillId="2" borderId="51" xfId="0" applyFont="1" applyFill="1" applyBorder="1" applyAlignment="1">
      <alignment horizontal="center" vertical="center"/>
    </xf>
    <xf numFmtId="0" fontId="38" fillId="2" borderId="86" xfId="0" applyFont="1" applyFill="1" applyBorder="1" applyAlignment="1">
      <alignment horizontal="center" vertical="center"/>
    </xf>
    <xf numFmtId="0" fontId="38" fillId="2" borderId="146" xfId="0" applyFont="1" applyFill="1" applyBorder="1" applyAlignment="1">
      <alignment horizontal="center" vertical="center"/>
    </xf>
    <xf numFmtId="0" fontId="92" fillId="0" borderId="99" xfId="0" applyFont="1" applyBorder="1" applyAlignment="1">
      <alignment horizontal="center" vertical="center"/>
    </xf>
    <xf numFmtId="0" fontId="92" fillId="0" borderId="90" xfId="0" applyFont="1" applyBorder="1" applyAlignment="1">
      <alignment horizontal="center" vertical="center"/>
    </xf>
    <xf numFmtId="0" fontId="187" fillId="0" borderId="50" xfId="0" applyFont="1" applyBorder="1" applyAlignment="1">
      <alignment horizontal="center" vertical="center"/>
    </xf>
    <xf numFmtId="0" fontId="187" fillId="0" borderId="29" xfId="0" applyFont="1" applyBorder="1" applyAlignment="1">
      <alignment horizontal="center" vertical="center"/>
    </xf>
    <xf numFmtId="0" fontId="92" fillId="0" borderId="85" xfId="0" applyFont="1" applyBorder="1" applyAlignment="1">
      <alignment horizontal="center"/>
    </xf>
    <xf numFmtId="0" fontId="92" fillId="0" borderId="86" xfId="0" applyFont="1" applyBorder="1" applyAlignment="1">
      <alignment horizontal="center"/>
    </xf>
    <xf numFmtId="0" fontId="187" fillId="0" borderId="88" xfId="0" applyFont="1" applyBorder="1" applyAlignment="1">
      <alignment horizontal="center" vertical="center"/>
    </xf>
    <xf numFmtId="0" fontId="187" fillId="0" borderId="89" xfId="0" applyFont="1" applyBorder="1" applyAlignment="1">
      <alignment horizontal="center" vertical="center"/>
    </xf>
    <xf numFmtId="0" fontId="170" fillId="0" borderId="99" xfId="0" applyFont="1" applyBorder="1" applyAlignment="1">
      <alignment horizontal="center" vertical="center" wrapText="1"/>
    </xf>
    <xf numFmtId="0" fontId="170" fillId="0" borderId="66" xfId="0" applyFont="1" applyBorder="1" applyAlignment="1">
      <alignment horizontal="center" vertical="center" wrapText="1"/>
    </xf>
    <xf numFmtId="0" fontId="170" fillId="0" borderId="90" xfId="0" applyFont="1" applyBorder="1" applyAlignment="1">
      <alignment horizontal="center" vertical="center" wrapText="1"/>
    </xf>
    <xf numFmtId="0" fontId="170" fillId="0" borderId="50" xfId="0" applyFont="1" applyBorder="1" applyAlignment="1">
      <alignment horizontal="center" vertical="center" wrapText="1"/>
    </xf>
    <xf numFmtId="0" fontId="170" fillId="0" borderId="51" xfId="0" applyFont="1" applyBorder="1" applyAlignment="1">
      <alignment horizontal="center" vertical="center" wrapText="1"/>
    </xf>
    <xf numFmtId="0" fontId="170" fillId="0" borderId="29" xfId="0" applyFont="1" applyBorder="1" applyAlignment="1">
      <alignment horizontal="center" vertical="center" wrapText="1"/>
    </xf>
    <xf numFmtId="0" fontId="191" fillId="0" borderId="150" xfId="0" applyFont="1" applyBorder="1" applyAlignment="1">
      <alignment horizontal="center" vertical="center"/>
    </xf>
    <xf numFmtId="0" fontId="191" fillId="0" borderId="151" xfId="0" applyFont="1" applyBorder="1" applyAlignment="1">
      <alignment horizontal="center" vertical="center"/>
    </xf>
    <xf numFmtId="0" fontId="191" fillId="0" borderId="152" xfId="0" applyFont="1" applyBorder="1" applyAlignment="1">
      <alignment horizontal="center" vertical="center"/>
    </xf>
    <xf numFmtId="0" fontId="191" fillId="0" borderId="153" xfId="0" applyFont="1" applyBorder="1" applyAlignment="1">
      <alignment horizontal="center" vertical="center"/>
    </xf>
    <xf numFmtId="0" fontId="186" fillId="0" borderId="84" xfId="0" applyFont="1" applyBorder="1" applyAlignment="1">
      <alignment horizontal="center" vertical="center"/>
    </xf>
    <xf numFmtId="0" fontId="186" fillId="0" borderId="86" xfId="0" applyFont="1" applyBorder="1" applyAlignment="1">
      <alignment horizontal="center" vertical="center"/>
    </xf>
    <xf numFmtId="0" fontId="186" fillId="0" borderId="145" xfId="0" applyFont="1" applyBorder="1" applyAlignment="1">
      <alignment horizontal="center" vertical="center"/>
    </xf>
    <xf numFmtId="0" fontId="186" fillId="0" borderId="146" xfId="0" applyFont="1" applyBorder="1" applyAlignment="1">
      <alignment horizontal="center" vertical="center"/>
    </xf>
    <xf numFmtId="0" fontId="193" fillId="0" borderId="99" xfId="0" applyFont="1" applyBorder="1" applyAlignment="1">
      <alignment horizontal="center" vertical="center"/>
    </xf>
    <xf numFmtId="0" fontId="193" fillId="0" borderId="66" xfId="0" applyFont="1" applyBorder="1" applyAlignment="1">
      <alignment horizontal="center" vertical="center"/>
    </xf>
    <xf numFmtId="0" fontId="193" fillId="0" borderId="90" xfId="0" applyFont="1" applyBorder="1" applyAlignment="1">
      <alignment horizontal="center" vertical="center"/>
    </xf>
    <xf numFmtId="0" fontId="193" fillId="0" borderId="50" xfId="0" applyFont="1" applyBorder="1" applyAlignment="1">
      <alignment horizontal="center" vertical="center"/>
    </xf>
    <xf numFmtId="0" fontId="193" fillId="0" borderId="51" xfId="0" applyFont="1" applyBorder="1" applyAlignment="1">
      <alignment horizontal="center" vertical="center"/>
    </xf>
    <xf numFmtId="0" fontId="193" fillId="0" borderId="29" xfId="0" applyFont="1" applyBorder="1" applyAlignment="1">
      <alignment horizontal="center" vertical="center"/>
    </xf>
    <xf numFmtId="0" fontId="197" fillId="0" borderId="81" xfId="0" applyFont="1" applyBorder="1" applyAlignment="1">
      <alignment horizontal="center" vertical="center"/>
    </xf>
    <xf numFmtId="0" fontId="197" fillId="0" borderId="54" xfId="0" applyFont="1" applyBorder="1" applyAlignment="1">
      <alignment horizontal="center" vertical="center"/>
    </xf>
    <xf numFmtId="0" fontId="197" fillId="0" borderId="55" xfId="0" applyFont="1" applyBorder="1" applyAlignment="1">
      <alignment horizontal="center" vertical="center"/>
    </xf>
    <xf numFmtId="0" fontId="193" fillId="0" borderId="92" xfId="0" applyFont="1" applyBorder="1" applyAlignment="1">
      <alignment horizontal="center" vertical="center"/>
    </xf>
    <xf numFmtId="0" fontId="193" fillId="0" borderId="97" xfId="0" applyFont="1" applyBorder="1" applyAlignment="1">
      <alignment horizontal="center" vertical="center"/>
    </xf>
    <xf numFmtId="0" fontId="193" fillId="0" borderId="93" xfId="0" applyFont="1" applyBorder="1" applyAlignment="1">
      <alignment horizontal="center" vertical="center"/>
    </xf>
    <xf numFmtId="0" fontId="186" fillId="0" borderId="85" xfId="0" applyFont="1" applyBorder="1" applyAlignment="1">
      <alignment horizontal="center" vertical="center"/>
    </xf>
    <xf numFmtId="0" fontId="156" fillId="0" borderId="81" xfId="0" applyFont="1" applyBorder="1" applyAlignment="1">
      <alignment horizontal="center" vertical="center"/>
    </xf>
    <xf numFmtId="0" fontId="156" fillId="0" borderId="54" xfId="0" applyFont="1" applyBorder="1" applyAlignment="1">
      <alignment horizontal="center" vertical="center"/>
    </xf>
    <xf numFmtId="0" fontId="156" fillId="0" borderId="55" xfId="0" applyFont="1" applyBorder="1" applyAlignment="1">
      <alignment horizontal="center" vertical="center"/>
    </xf>
    <xf numFmtId="0" fontId="25" fillId="0" borderId="81" xfId="0" applyFont="1" applyBorder="1" applyAlignment="1">
      <alignment horizontal="center" vertical="center"/>
    </xf>
    <xf numFmtId="0" fontId="25" fillId="0" borderId="54" xfId="0" applyFont="1" applyBorder="1" applyAlignment="1">
      <alignment horizontal="center" vertical="center"/>
    </xf>
    <xf numFmtId="0" fontId="25" fillId="0" borderId="55" xfId="0" applyFont="1" applyBorder="1" applyAlignment="1">
      <alignment horizontal="center" vertical="center"/>
    </xf>
    <xf numFmtId="0" fontId="189" fillId="0" borderId="99" xfId="0" applyFont="1" applyBorder="1" applyAlignment="1">
      <alignment horizontal="center" vertical="center"/>
    </xf>
    <xf numFmtId="0" fontId="189" fillId="0" borderId="66" xfId="0" applyFont="1" applyBorder="1" applyAlignment="1">
      <alignment horizontal="center" vertical="center"/>
    </xf>
    <xf numFmtId="0" fontId="189" fillId="0" borderId="90" xfId="0" applyFont="1" applyBorder="1" applyAlignment="1">
      <alignment horizontal="center" vertical="center"/>
    </xf>
    <xf numFmtId="0" fontId="165" fillId="0" borderId="81" xfId="0" applyFont="1" applyBorder="1" applyAlignment="1">
      <alignment horizontal="center" vertical="center"/>
    </xf>
    <xf numFmtId="0" fontId="165" fillId="0" borderId="54" xfId="0" applyFont="1" applyBorder="1" applyAlignment="1">
      <alignment horizontal="center" vertical="center"/>
    </xf>
    <xf numFmtId="0" fontId="165" fillId="0" borderId="55" xfId="0" applyFont="1" applyBorder="1" applyAlignment="1">
      <alignment horizontal="center" vertical="center"/>
    </xf>
    <xf numFmtId="0" fontId="231" fillId="0" borderId="99" xfId="0" applyFont="1" applyBorder="1" applyAlignment="1">
      <alignment horizontal="center" vertical="center"/>
    </xf>
    <xf numFmtId="0" fontId="231" fillId="0" borderId="66" xfId="0" applyFont="1" applyBorder="1" applyAlignment="1">
      <alignment horizontal="center" vertical="center"/>
    </xf>
    <xf numFmtId="0" fontId="231" fillId="0" borderId="90" xfId="0" applyFont="1" applyBorder="1" applyAlignment="1">
      <alignment horizontal="center" vertical="center"/>
    </xf>
    <xf numFmtId="0" fontId="38" fillId="0" borderId="99" xfId="0" applyFont="1" applyBorder="1" applyAlignment="1">
      <alignment horizontal="center" vertical="center"/>
    </xf>
    <xf numFmtId="0" fontId="38" fillId="0" borderId="66" xfId="0" applyFont="1" applyBorder="1" applyAlignment="1">
      <alignment horizontal="center" vertical="center"/>
    </xf>
    <xf numFmtId="0" fontId="38" fillId="0" borderId="90" xfId="0" applyFont="1" applyBorder="1" applyAlignment="1">
      <alignment horizontal="center" vertical="center"/>
    </xf>
    <xf numFmtId="0" fontId="36" fillId="0" borderId="0" xfId="0" applyFont="1" applyAlignment="1">
      <alignment horizontal="center"/>
    </xf>
    <xf numFmtId="0" fontId="140" fillId="2" borderId="99" xfId="0" applyFont="1" applyFill="1" applyBorder="1" applyAlignment="1">
      <alignment horizontal="center" vertical="center"/>
    </xf>
    <xf numFmtId="0" fontId="140" fillId="2" borderId="66" xfId="0" applyFont="1" applyFill="1" applyBorder="1" applyAlignment="1">
      <alignment horizontal="center" vertical="center"/>
    </xf>
    <xf numFmtId="0" fontId="140" fillId="2" borderId="90" xfId="0" applyFont="1" applyFill="1" applyBorder="1" applyAlignment="1">
      <alignment horizontal="center" vertical="center"/>
    </xf>
    <xf numFmtId="0" fontId="186" fillId="0" borderId="81" xfId="0" applyFont="1" applyBorder="1" applyAlignment="1">
      <alignment horizontal="center" vertical="center"/>
    </xf>
    <xf numFmtId="0" fontId="186" fillId="0" borderId="54" xfId="0" applyFont="1" applyBorder="1" applyAlignment="1">
      <alignment horizontal="center" vertical="center"/>
    </xf>
    <xf numFmtId="0" fontId="186" fillId="0" borderId="55" xfId="0" applyFont="1" applyBorder="1" applyAlignment="1">
      <alignment horizontal="center" vertical="center"/>
    </xf>
    <xf numFmtId="0" fontId="194" fillId="0" borderId="81" xfId="0" applyFont="1" applyBorder="1" applyAlignment="1">
      <alignment horizontal="center" vertical="center"/>
    </xf>
    <xf numFmtId="0" fontId="194" fillId="0" borderId="54" xfId="0" applyFont="1" applyBorder="1" applyAlignment="1">
      <alignment horizontal="center" vertical="center"/>
    </xf>
    <xf numFmtId="0" fontId="194" fillId="0" borderId="55" xfId="0" applyFont="1" applyBorder="1" applyAlignment="1">
      <alignment horizontal="center" vertical="center"/>
    </xf>
    <xf numFmtId="0" fontId="138" fillId="0" borderId="0" xfId="0" applyFont="1" applyAlignment="1">
      <alignment horizontal="center" vertical="center"/>
    </xf>
    <xf numFmtId="0" fontId="38" fillId="0" borderId="54" xfId="0" applyFont="1" applyBorder="1" applyAlignment="1">
      <alignment horizontal="center" vertical="center"/>
    </xf>
    <xf numFmtId="0" fontId="38" fillId="0" borderId="55" xfId="0" applyFont="1" applyBorder="1" applyAlignment="1">
      <alignment horizontal="center" vertical="center"/>
    </xf>
    <xf numFmtId="0" fontId="170" fillId="0" borderId="81" xfId="0" applyFont="1" applyBorder="1" applyAlignment="1">
      <alignment horizontal="center" vertical="center"/>
    </xf>
    <xf numFmtId="0" fontId="170" fillId="0" borderId="54" xfId="0" applyFont="1" applyBorder="1" applyAlignment="1">
      <alignment horizontal="center" vertical="center"/>
    </xf>
    <xf numFmtId="0" fontId="170" fillId="0" borderId="55" xfId="0" applyFont="1" applyBorder="1" applyAlignment="1">
      <alignment horizontal="center" vertical="center"/>
    </xf>
    <xf numFmtId="14" fontId="27" fillId="0" borderId="0" xfId="0" applyNumberFormat="1" applyFont="1" applyAlignment="1">
      <alignment horizontal="right" wrapText="1"/>
    </xf>
    <xf numFmtId="0" fontId="205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</cellXfs>
  <cellStyles count="6">
    <cellStyle name="Normaallaad 2" xfId="1" xr:uid="{BE44C675-09BD-45D7-88FF-63CC4155F7D4}"/>
    <cellStyle name="Normal" xfId="4" xr:uid="{173A6537-5FDA-49F9-A32B-3698E601BDF9}"/>
    <cellStyle name="Обычный" xfId="0" builtinId="0"/>
    <cellStyle name="Обычный 2" xfId="2" xr:uid="{58854AFE-3133-4D52-86C0-E7E5888C7535}"/>
    <cellStyle name="Обычный 3" xfId="5" xr:uid="{6D5D0D44-2F44-4513-B262-C194F7E5C730}"/>
    <cellStyle name="Обычный 4" xfId="3" xr:uid="{75141385-0BED-448D-BAEC-723C52EC8624}"/>
  </cellStyles>
  <dxfs count="50"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V53"/>
  <sheetViews>
    <sheetView view="pageBreakPreview" topLeftCell="A19" zoomScale="55" zoomScaleNormal="100" zoomScaleSheetLayoutView="55" workbookViewId="0">
      <selection activeCell="AP37" sqref="AP37"/>
    </sheetView>
  </sheetViews>
  <sheetFormatPr defaultRowHeight="15" x14ac:dyDescent="0.25"/>
  <cols>
    <col min="1" max="1" width="35" customWidth="1"/>
    <col min="2" max="2" width="5.85546875" customWidth="1"/>
    <col min="3" max="3" width="6" customWidth="1"/>
    <col min="4" max="4" width="5.42578125" customWidth="1"/>
    <col min="5" max="8" width="9.28515625" bestFit="1" customWidth="1"/>
    <col min="9" max="9" width="13.42578125" customWidth="1"/>
    <col min="10" max="10" width="12.85546875" customWidth="1"/>
    <col min="11" max="11" width="14.28515625" customWidth="1"/>
    <col min="12" max="12" width="12.7109375" customWidth="1"/>
    <col min="13" max="13" width="13.140625" customWidth="1"/>
    <col min="14" max="14" width="12.28515625" customWidth="1"/>
    <col min="15" max="15" width="12.85546875" customWidth="1"/>
    <col min="16" max="16" width="12.7109375" customWidth="1"/>
    <col min="17" max="17" width="13.140625" customWidth="1"/>
    <col min="18" max="18" width="13.5703125" customWidth="1"/>
    <col min="19" max="36" width="12.85546875" bestFit="1" customWidth="1"/>
    <col min="37" max="37" width="12.42578125" customWidth="1"/>
    <col min="38" max="38" width="12.85546875" bestFit="1" customWidth="1"/>
    <col min="39" max="39" width="13.28515625" customWidth="1"/>
    <col min="40" max="40" width="12.85546875" bestFit="1" customWidth="1"/>
    <col min="41" max="41" width="14.140625" customWidth="1"/>
    <col min="42" max="42" width="15.85546875" customWidth="1"/>
  </cols>
  <sheetData>
    <row r="1" spans="1:48" ht="18.75" x14ac:dyDescent="0.3">
      <c r="A1" s="38" t="s">
        <v>0</v>
      </c>
      <c r="B1" s="459"/>
      <c r="C1" s="459"/>
      <c r="D1" s="459"/>
      <c r="E1" s="459"/>
      <c r="F1" s="459"/>
      <c r="G1" s="596"/>
      <c r="H1" s="596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J1" s="39"/>
      <c r="AK1" s="39"/>
      <c r="AL1" s="38"/>
      <c r="AM1" s="38"/>
      <c r="AN1" s="38"/>
      <c r="AO1" s="40" t="s">
        <v>1</v>
      </c>
    </row>
    <row r="2" spans="1:48" ht="18.75" x14ac:dyDescent="0.3">
      <c r="A2" s="38" t="s">
        <v>2</v>
      </c>
      <c r="B2" s="459"/>
      <c r="C2" s="459"/>
      <c r="D2" s="459"/>
      <c r="E2" s="459"/>
      <c r="F2" s="459"/>
      <c r="G2" s="596"/>
      <c r="H2" s="596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J2" s="39"/>
      <c r="AK2" s="39"/>
      <c r="AL2" s="38"/>
      <c r="AM2" s="38"/>
      <c r="AN2" s="40" t="s">
        <v>3</v>
      </c>
      <c r="AO2" s="40"/>
    </row>
    <row r="3" spans="1:48" ht="18.75" x14ac:dyDescent="0.3">
      <c r="A3" s="38" t="s">
        <v>4</v>
      </c>
      <c r="B3" s="459"/>
      <c r="C3" s="459"/>
      <c r="D3" s="459"/>
      <c r="E3" s="459"/>
      <c r="F3" s="459"/>
      <c r="G3" s="596"/>
      <c r="H3" s="596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J3" s="39"/>
      <c r="AK3" s="39"/>
      <c r="AN3" s="38"/>
      <c r="AO3" s="43" t="s">
        <v>5</v>
      </c>
    </row>
    <row r="4" spans="1:48" ht="18.75" x14ac:dyDescent="0.3">
      <c r="A4" s="38"/>
      <c r="B4" s="459"/>
      <c r="C4" s="459"/>
      <c r="D4" s="459"/>
      <c r="E4" s="459"/>
      <c r="F4" s="459"/>
      <c r="G4" s="596"/>
      <c r="H4" s="596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J4" s="39"/>
      <c r="AK4" s="39"/>
      <c r="AL4" s="38"/>
      <c r="AM4" s="38"/>
      <c r="AN4" s="97"/>
      <c r="AO4" s="40" t="s">
        <v>6</v>
      </c>
    </row>
    <row r="5" spans="1:48" ht="18.75" x14ac:dyDescent="0.3">
      <c r="A5" s="38"/>
      <c r="B5" s="459"/>
      <c r="C5" s="459"/>
      <c r="D5" s="459"/>
      <c r="E5" s="459"/>
      <c r="F5" s="459"/>
      <c r="G5" s="596"/>
      <c r="H5" s="596"/>
      <c r="I5" s="39"/>
      <c r="J5" s="39"/>
      <c r="K5" s="39"/>
      <c r="AC5" s="39"/>
      <c r="AD5" s="39"/>
      <c r="AK5" s="43" t="s">
        <v>7</v>
      </c>
      <c r="AL5" s="43"/>
      <c r="AM5" s="43"/>
      <c r="AN5" s="43"/>
      <c r="AO5" s="43"/>
    </row>
    <row r="6" spans="1:48" ht="18.75" x14ac:dyDescent="0.3">
      <c r="A6" s="39"/>
      <c r="B6" s="596"/>
      <c r="C6" s="596"/>
      <c r="D6" s="596"/>
      <c r="E6" s="596"/>
      <c r="F6" s="596"/>
      <c r="G6" s="596"/>
      <c r="H6" s="596"/>
      <c r="I6" s="39"/>
      <c r="J6" s="39"/>
      <c r="K6" s="39"/>
      <c r="AC6" s="39"/>
      <c r="AD6" s="39"/>
      <c r="AJ6" s="39"/>
      <c r="AK6" s="39"/>
      <c r="AL6" s="38"/>
      <c r="AM6" s="38"/>
      <c r="AN6" s="38"/>
      <c r="AO6" s="44" t="s">
        <v>8</v>
      </c>
    </row>
    <row r="7" spans="1:48" ht="32.25" x14ac:dyDescent="0.5">
      <c r="A7" s="39"/>
      <c r="B7" s="596"/>
      <c r="C7" s="596"/>
      <c r="D7" s="596"/>
      <c r="E7" s="597"/>
      <c r="F7" s="597"/>
      <c r="G7" s="597"/>
      <c r="H7" s="597"/>
      <c r="I7" s="45"/>
      <c r="J7" s="45"/>
      <c r="K7" s="46"/>
      <c r="L7" s="39"/>
      <c r="M7" s="39"/>
      <c r="N7" s="39"/>
      <c r="O7" s="39"/>
      <c r="P7" s="39"/>
      <c r="Q7" s="293" t="s">
        <v>9</v>
      </c>
      <c r="R7" s="294"/>
      <c r="S7" s="294"/>
      <c r="T7" s="295"/>
      <c r="U7" s="39"/>
      <c r="V7" s="39"/>
      <c r="W7" s="39"/>
      <c r="X7" s="39"/>
      <c r="Y7" s="39"/>
      <c r="Z7" s="39"/>
      <c r="AA7" s="39"/>
      <c r="AB7" s="39"/>
      <c r="AC7" s="46"/>
      <c r="AD7" s="46"/>
      <c r="AE7" s="46"/>
      <c r="AF7" s="46"/>
      <c r="AG7" s="46"/>
      <c r="AH7" s="46"/>
      <c r="AI7" s="46"/>
      <c r="AJ7" s="46"/>
      <c r="AK7" s="46"/>
      <c r="AL7" s="46"/>
    </row>
    <row r="8" spans="1:48" ht="27" x14ac:dyDescent="0.3">
      <c r="A8" s="39"/>
      <c r="B8" s="596"/>
      <c r="C8" s="596"/>
      <c r="D8" s="596"/>
      <c r="E8" s="597"/>
      <c r="F8" s="597"/>
      <c r="G8" s="597"/>
      <c r="H8" s="597"/>
      <c r="I8" s="45"/>
      <c r="J8" s="46"/>
      <c r="K8" s="46"/>
      <c r="L8" s="291" t="s">
        <v>10</v>
      </c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60"/>
      <c r="Z8" s="60"/>
      <c r="AA8" s="39"/>
      <c r="AB8" s="39"/>
      <c r="AC8" s="46"/>
      <c r="AD8" s="46"/>
      <c r="AE8" s="46"/>
      <c r="AF8" s="46"/>
      <c r="AG8" s="46"/>
      <c r="AH8" s="46"/>
      <c r="AI8" s="46"/>
      <c r="AJ8" s="46"/>
      <c r="AK8" s="39"/>
      <c r="AL8" s="46"/>
    </row>
    <row r="9" spans="1:48" ht="22.5" x14ac:dyDescent="0.3">
      <c r="A9" s="53" t="s">
        <v>11</v>
      </c>
      <c r="B9" s="596"/>
      <c r="I9" s="45"/>
      <c r="J9" s="46"/>
      <c r="K9" s="46"/>
      <c r="L9" s="46"/>
      <c r="M9" s="46"/>
      <c r="N9" s="46"/>
      <c r="O9" s="47"/>
      <c r="P9" s="48"/>
      <c r="Q9" s="38"/>
      <c r="R9" s="49"/>
      <c r="S9" s="50"/>
      <c r="T9" s="46"/>
      <c r="U9" s="46"/>
      <c r="V9" s="46"/>
      <c r="W9" s="46"/>
      <c r="X9" s="51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39"/>
      <c r="AL9" s="46"/>
    </row>
    <row r="10" spans="1:48" ht="25.5" x14ac:dyDescent="0.35">
      <c r="B10" s="597"/>
      <c r="C10" s="596"/>
      <c r="D10" s="596"/>
      <c r="E10" s="597"/>
      <c r="F10" s="597"/>
      <c r="G10" s="597"/>
      <c r="H10" s="597"/>
      <c r="L10" s="46"/>
      <c r="M10" s="46"/>
      <c r="N10" s="46"/>
      <c r="O10" s="46"/>
      <c r="P10" s="46"/>
      <c r="Q10" s="292" t="s">
        <v>12</v>
      </c>
      <c r="R10" s="53"/>
      <c r="S10" s="53"/>
      <c r="T10" s="53"/>
      <c r="U10" s="46"/>
      <c r="V10" s="46"/>
      <c r="W10" s="46"/>
      <c r="X10" s="46"/>
      <c r="Y10" s="46"/>
      <c r="Z10" s="46"/>
      <c r="AA10" s="46"/>
      <c r="AB10" s="46"/>
    </row>
    <row r="11" spans="1:48" ht="22.5" x14ac:dyDescent="0.3">
      <c r="A11" s="54" t="s">
        <v>13</v>
      </c>
      <c r="B11" s="598"/>
      <c r="C11" s="597"/>
      <c r="D11" s="597"/>
      <c r="E11" s="597"/>
      <c r="F11" s="597"/>
      <c r="G11" s="597"/>
      <c r="H11" s="597"/>
      <c r="I11" s="894"/>
      <c r="L11" s="46"/>
      <c r="M11" s="46"/>
      <c r="N11" s="46"/>
      <c r="O11" s="46"/>
      <c r="P11" s="46"/>
      <c r="Q11" s="52"/>
      <c r="R11" s="52"/>
      <c r="S11" s="52"/>
      <c r="T11" s="52"/>
      <c r="U11" s="46"/>
      <c r="V11" s="46"/>
      <c r="W11" s="46"/>
      <c r="X11" s="46"/>
      <c r="Y11" s="46"/>
      <c r="Z11" s="46"/>
      <c r="AA11" s="46"/>
      <c r="AB11" s="46"/>
    </row>
    <row r="12" spans="1:48" ht="23.25" thickBot="1" x14ac:dyDescent="0.35">
      <c r="A12" s="54"/>
      <c r="B12" s="598"/>
      <c r="C12" s="597"/>
      <c r="D12" s="597"/>
      <c r="E12" s="597"/>
      <c r="F12" s="597"/>
      <c r="G12" s="597"/>
      <c r="H12" s="597"/>
      <c r="L12" s="46"/>
      <c r="M12" s="46"/>
      <c r="N12" s="46"/>
      <c r="O12" s="46"/>
      <c r="P12" s="46"/>
      <c r="Q12" s="52"/>
      <c r="R12" s="52"/>
      <c r="S12" s="52"/>
      <c r="T12" s="52"/>
      <c r="U12" s="46"/>
      <c r="V12" s="46"/>
      <c r="W12" s="46"/>
      <c r="X12" s="46"/>
      <c r="Y12" s="46"/>
      <c r="Z12" s="46"/>
      <c r="AA12" s="46"/>
      <c r="AB12" s="46"/>
    </row>
    <row r="13" spans="1:48" ht="91.5" customHeight="1" x14ac:dyDescent="0.25">
      <c r="B13" s="1418" t="s">
        <v>14</v>
      </c>
      <c r="C13" s="1419"/>
      <c r="D13" s="1419"/>
      <c r="E13" s="1419"/>
      <c r="F13" s="1419"/>
      <c r="G13" s="1419"/>
      <c r="H13" s="1420"/>
      <c r="I13" s="1416" t="s">
        <v>15</v>
      </c>
      <c r="J13" s="1416"/>
      <c r="K13" s="1416"/>
      <c r="L13" s="1416"/>
      <c r="M13" s="1416"/>
      <c r="N13" s="1416"/>
      <c r="O13" s="1416"/>
      <c r="P13" s="1416"/>
      <c r="Q13" s="1416"/>
      <c r="R13" s="1416"/>
      <c r="S13" s="1416"/>
      <c r="T13" s="1416"/>
      <c r="U13" s="1416"/>
      <c r="V13" s="1416"/>
      <c r="W13" s="1416"/>
      <c r="X13" s="1416"/>
      <c r="Y13" s="1416"/>
      <c r="Z13" s="1416"/>
      <c r="AA13" s="1416"/>
      <c r="AB13" s="1416"/>
      <c r="AC13" s="1416"/>
      <c r="AD13" s="1416"/>
      <c r="AE13" s="1416"/>
      <c r="AF13" s="1416"/>
      <c r="AG13" s="1416"/>
      <c r="AH13" s="1416"/>
      <c r="AI13" s="1416"/>
      <c r="AJ13" s="1416"/>
      <c r="AK13" s="1416"/>
      <c r="AL13" s="1416"/>
      <c r="AM13" s="1416"/>
      <c r="AN13" s="774"/>
      <c r="AO13" s="775"/>
      <c r="AP13" s="218"/>
      <c r="AQ13" s="218"/>
      <c r="AR13" s="219"/>
      <c r="AS13" s="218"/>
      <c r="AT13" s="218"/>
      <c r="AU13" s="218"/>
      <c r="AV13" s="19"/>
    </row>
    <row r="14" spans="1:48" ht="24" thickBot="1" x14ac:dyDescent="0.3">
      <c r="A14" s="223"/>
      <c r="B14" s="1421"/>
      <c r="C14" s="1422"/>
      <c r="D14" s="1422"/>
      <c r="E14" s="1422"/>
      <c r="F14" s="1422"/>
      <c r="G14" s="1422"/>
      <c r="H14" s="1423"/>
      <c r="I14" s="1417"/>
      <c r="J14" s="1417"/>
      <c r="K14" s="1417"/>
      <c r="L14" s="1417"/>
      <c r="M14" s="1417"/>
      <c r="N14" s="1417"/>
      <c r="O14" s="1417"/>
      <c r="P14" s="1417"/>
      <c r="Q14" s="1417"/>
      <c r="R14" s="1417"/>
      <c r="S14" s="1417"/>
      <c r="T14" s="1417"/>
      <c r="U14" s="1417"/>
      <c r="V14" s="1417"/>
      <c r="W14" s="1417"/>
      <c r="X14" s="1417"/>
      <c r="Y14" s="1417"/>
      <c r="Z14" s="1417"/>
      <c r="AA14" s="1417"/>
      <c r="AB14" s="1417"/>
      <c r="AC14" s="1417"/>
      <c r="AD14" s="1417"/>
      <c r="AE14" s="1417"/>
      <c r="AF14" s="1417"/>
      <c r="AG14" s="1417"/>
      <c r="AH14" s="1417"/>
      <c r="AI14" s="1417"/>
      <c r="AJ14" s="1417"/>
      <c r="AK14" s="1417"/>
      <c r="AL14" s="1417"/>
      <c r="AM14" s="1417"/>
      <c r="AN14" s="776"/>
      <c r="AO14" s="777"/>
      <c r="AP14" s="218"/>
      <c r="AQ14" s="218"/>
      <c r="AR14" s="219"/>
      <c r="AS14" s="218"/>
      <c r="AT14" s="218"/>
      <c r="AU14" s="219"/>
      <c r="AV14" s="19"/>
    </row>
    <row r="15" spans="1:48" ht="31.5" x14ac:dyDescent="0.45">
      <c r="A15" s="953" t="s">
        <v>16</v>
      </c>
      <c r="B15" s="933"/>
      <c r="C15" s="599"/>
      <c r="D15" s="600"/>
      <c r="E15" s="481">
        <v>0</v>
      </c>
      <c r="F15" s="482"/>
      <c r="G15" s="482">
        <v>0</v>
      </c>
      <c r="H15" s="611">
        <v>0</v>
      </c>
      <c r="I15" s="1167" t="s">
        <v>17</v>
      </c>
      <c r="J15" s="1168" t="s">
        <v>17</v>
      </c>
      <c r="K15" s="1169">
        <v>0.27916666666666667</v>
      </c>
      <c r="L15" s="1169">
        <v>0.2986111111111111</v>
      </c>
      <c r="M15" s="1169">
        <v>0.31597222222222221</v>
      </c>
      <c r="N15" s="1169">
        <v>0.3298611111111111</v>
      </c>
      <c r="O15" s="1169">
        <v>0.34027777777777779</v>
      </c>
      <c r="P15" s="1169">
        <v>0.3611111111111111</v>
      </c>
      <c r="Q15" s="1169">
        <v>0.38194444444444442</v>
      </c>
      <c r="R15" s="1169">
        <v>0.40277777777777779</v>
      </c>
      <c r="S15" s="1169">
        <v>0.4236111111111111</v>
      </c>
      <c r="T15" s="1169">
        <v>0.44444444444444442</v>
      </c>
      <c r="U15" s="1169">
        <v>0.46527777777777779</v>
      </c>
      <c r="V15" s="1169">
        <v>0.4861111111111111</v>
      </c>
      <c r="W15" s="1169">
        <v>0.50694444444444442</v>
      </c>
      <c r="X15" s="1169">
        <v>0.53125</v>
      </c>
      <c r="Y15" s="1169">
        <v>0.54861111111111116</v>
      </c>
      <c r="Z15" s="1169">
        <v>0.57291666666666663</v>
      </c>
      <c r="AA15" s="1169">
        <v>0.59027777777777779</v>
      </c>
      <c r="AB15" s="1169">
        <v>0.60763888888888884</v>
      </c>
      <c r="AC15" s="1169">
        <v>0.63194444444444442</v>
      </c>
      <c r="AD15" s="1169">
        <v>0.65277777777777779</v>
      </c>
      <c r="AE15" s="1169">
        <v>0.67361111111111116</v>
      </c>
      <c r="AF15" s="1169">
        <v>0.69444444444444442</v>
      </c>
      <c r="AG15" s="1169">
        <v>0.71527777777777779</v>
      </c>
      <c r="AH15" s="1169">
        <v>0.73611111111111116</v>
      </c>
      <c r="AI15" s="1169">
        <v>0.75694444444444442</v>
      </c>
      <c r="AJ15" s="1169">
        <v>0.77777777777777779</v>
      </c>
      <c r="AK15" s="1169">
        <v>0.79861111111111116</v>
      </c>
      <c r="AL15" s="1169">
        <v>0.81597222222222221</v>
      </c>
      <c r="AM15" s="1169">
        <v>0.86458333333333337</v>
      </c>
      <c r="AN15" s="1169">
        <v>0.90277777777777779</v>
      </c>
      <c r="AO15" s="1170">
        <v>0.9458333333333333</v>
      </c>
      <c r="AP15" s="609"/>
      <c r="AQ15" s="218"/>
      <c r="AR15" s="219"/>
      <c r="AS15" s="218"/>
      <c r="AT15" s="218"/>
      <c r="AU15" s="218"/>
      <c r="AV15" s="19"/>
    </row>
    <row r="16" spans="1:48" ht="31.5" x14ac:dyDescent="0.45">
      <c r="A16" s="944" t="s">
        <v>18</v>
      </c>
      <c r="B16" s="934">
        <f t="shared" ref="B16:B40" si="0">SUM(K16-K15)</f>
        <v>6.9444444444444198E-4</v>
      </c>
      <c r="C16" s="225"/>
      <c r="D16" s="476">
        <f t="shared" ref="D16:D45" si="1">SUM(L16-L15)</f>
        <v>6.9444444444444198E-4</v>
      </c>
      <c r="E16" s="485">
        <v>0.30099999999999999</v>
      </c>
      <c r="F16" s="478"/>
      <c r="G16" s="479">
        <v>0.30099999999999999</v>
      </c>
      <c r="H16" s="612">
        <v>0.30099999999999999</v>
      </c>
      <c r="I16" s="1171" t="s">
        <v>17</v>
      </c>
      <c r="J16" s="1172" t="s">
        <v>17</v>
      </c>
      <c r="K16" s="1173">
        <v>0.27986111111111112</v>
      </c>
      <c r="L16" s="1173">
        <v>0.29930555555555555</v>
      </c>
      <c r="M16" s="1173">
        <v>0.31666666666666665</v>
      </c>
      <c r="N16" s="1173">
        <v>0.33055555555555555</v>
      </c>
      <c r="O16" s="1173">
        <v>0.34097222222222223</v>
      </c>
      <c r="P16" s="1173">
        <v>0.36180555555555555</v>
      </c>
      <c r="Q16" s="1173">
        <v>0.38263888888888886</v>
      </c>
      <c r="R16" s="1173">
        <v>0.40347222222222223</v>
      </c>
      <c r="S16" s="1173">
        <v>0.42430555555555555</v>
      </c>
      <c r="T16" s="1173">
        <v>0.44513888888888886</v>
      </c>
      <c r="U16" s="1173">
        <v>0.46597222222222223</v>
      </c>
      <c r="V16" s="1173">
        <v>0.48680555555555555</v>
      </c>
      <c r="W16" s="1173">
        <v>0.50763888888888886</v>
      </c>
      <c r="X16" s="1173">
        <v>0.53194444444444444</v>
      </c>
      <c r="Y16" s="1173">
        <v>0.5493055555555556</v>
      </c>
      <c r="Z16" s="1173">
        <v>0.57361111111111107</v>
      </c>
      <c r="AA16" s="1173">
        <v>0.59097222222222223</v>
      </c>
      <c r="AB16" s="1173">
        <v>0.60833333333333328</v>
      </c>
      <c r="AC16" s="1173">
        <v>0.63263888888888886</v>
      </c>
      <c r="AD16" s="1173">
        <v>0.65347222222222223</v>
      </c>
      <c r="AE16" s="1173">
        <v>0.6743055555555556</v>
      </c>
      <c r="AF16" s="1173">
        <v>0.69513888888888886</v>
      </c>
      <c r="AG16" s="1173">
        <v>0.71597222222222223</v>
      </c>
      <c r="AH16" s="1173">
        <v>0.7368055555555556</v>
      </c>
      <c r="AI16" s="1173">
        <v>0.75763888888888886</v>
      </c>
      <c r="AJ16" s="1173">
        <v>0.77847222222222223</v>
      </c>
      <c r="AK16" s="1173">
        <v>0.7993055555555556</v>
      </c>
      <c r="AL16" s="1173">
        <v>0.81666666666666665</v>
      </c>
      <c r="AM16" s="1173">
        <v>0.86527777777777781</v>
      </c>
      <c r="AN16" s="1173">
        <v>0.90347222222222223</v>
      </c>
      <c r="AO16" s="1174">
        <v>0.9458333333333333</v>
      </c>
      <c r="AP16" s="609"/>
      <c r="AQ16" s="218"/>
      <c r="AR16" s="219"/>
      <c r="AS16" s="218"/>
      <c r="AT16" s="218"/>
      <c r="AU16" s="218"/>
      <c r="AV16" s="19"/>
    </row>
    <row r="17" spans="1:47" ht="31.5" x14ac:dyDescent="0.45">
      <c r="A17" s="944" t="s">
        <v>19</v>
      </c>
      <c r="B17" s="934">
        <f t="shared" si="0"/>
        <v>6.9444444444444198E-4</v>
      </c>
      <c r="C17" s="225"/>
      <c r="D17" s="476">
        <f t="shared" si="1"/>
        <v>6.9444444444444198E-4</v>
      </c>
      <c r="E17" s="485">
        <v>0.433</v>
      </c>
      <c r="F17" s="478"/>
      <c r="G17" s="479">
        <v>0.433</v>
      </c>
      <c r="H17" s="612">
        <v>0.433</v>
      </c>
      <c r="I17" s="1171" t="s">
        <v>17</v>
      </c>
      <c r="J17" s="1172" t="s">
        <v>17</v>
      </c>
      <c r="K17" s="1173">
        <v>0.28055555555555556</v>
      </c>
      <c r="L17" s="1173">
        <v>0.3</v>
      </c>
      <c r="M17" s="1173">
        <v>0.31736111111111109</v>
      </c>
      <c r="N17" s="1173">
        <v>0.33124999999999999</v>
      </c>
      <c r="O17" s="1173">
        <v>0.34166666666666667</v>
      </c>
      <c r="P17" s="1173">
        <v>0.36249999999999999</v>
      </c>
      <c r="Q17" s="1173">
        <v>0.38333333333333336</v>
      </c>
      <c r="R17" s="1173">
        <v>0.40416666666666667</v>
      </c>
      <c r="S17" s="1173">
        <v>0.42499999999999999</v>
      </c>
      <c r="T17" s="1173">
        <v>0.44583333333333336</v>
      </c>
      <c r="U17" s="1173">
        <v>0.46666666666666667</v>
      </c>
      <c r="V17" s="1173">
        <v>0.48749999999999999</v>
      </c>
      <c r="W17" s="1173">
        <v>0.5083333333333333</v>
      </c>
      <c r="X17" s="1173">
        <v>0.53263888888888888</v>
      </c>
      <c r="Y17" s="1173">
        <v>0.55000000000000004</v>
      </c>
      <c r="Z17" s="1173">
        <v>0.57430555555555551</v>
      </c>
      <c r="AA17" s="1173">
        <v>0.59166666666666667</v>
      </c>
      <c r="AB17" s="1173">
        <v>0.60902777777777772</v>
      </c>
      <c r="AC17" s="1173">
        <v>0.6333333333333333</v>
      </c>
      <c r="AD17" s="1173">
        <v>0.65416666666666667</v>
      </c>
      <c r="AE17" s="1173">
        <v>0.67500000000000004</v>
      </c>
      <c r="AF17" s="1173">
        <v>0.6958333333333333</v>
      </c>
      <c r="AG17" s="1173">
        <v>0.71666666666666667</v>
      </c>
      <c r="AH17" s="1173">
        <v>0.73750000000000004</v>
      </c>
      <c r="AI17" s="1173">
        <v>0.7583333333333333</v>
      </c>
      <c r="AJ17" s="1173">
        <v>0.77916666666666667</v>
      </c>
      <c r="AK17" s="1173">
        <v>0.8</v>
      </c>
      <c r="AL17" s="1173">
        <v>0.81736111111111109</v>
      </c>
      <c r="AM17" s="1173">
        <v>0.86597222222222225</v>
      </c>
      <c r="AN17" s="1173">
        <v>0.90416666666666667</v>
      </c>
      <c r="AO17" s="1174">
        <v>0.94722222222222219</v>
      </c>
      <c r="AP17" s="610"/>
      <c r="AQ17" s="220"/>
      <c r="AR17" s="220"/>
      <c r="AS17" s="220"/>
      <c r="AT17" s="220"/>
      <c r="AU17" s="220"/>
    </row>
    <row r="18" spans="1:47" ht="31.5" x14ac:dyDescent="0.45">
      <c r="A18" s="944" t="s">
        <v>20</v>
      </c>
      <c r="B18" s="934">
        <f t="shared" si="0"/>
        <v>1.388888888888884E-3</v>
      </c>
      <c r="C18" s="225"/>
      <c r="D18" s="476">
        <f t="shared" si="1"/>
        <v>1.388888888888884E-3</v>
      </c>
      <c r="E18" s="485">
        <v>0.432</v>
      </c>
      <c r="F18" s="478"/>
      <c r="G18" s="479">
        <v>0.432</v>
      </c>
      <c r="H18" s="612">
        <v>0.432</v>
      </c>
      <c r="I18" s="1171" t="s">
        <v>17</v>
      </c>
      <c r="J18" s="1172" t="s">
        <v>17</v>
      </c>
      <c r="K18" s="1173">
        <v>0.28194444444444444</v>
      </c>
      <c r="L18" s="1173">
        <v>0.30138888888888887</v>
      </c>
      <c r="M18" s="1173">
        <v>0.31874999999999998</v>
      </c>
      <c r="N18" s="1173">
        <v>0.33263888888888887</v>
      </c>
      <c r="O18" s="1173">
        <v>0.34305555555555556</v>
      </c>
      <c r="P18" s="1173">
        <v>0.36388888888888887</v>
      </c>
      <c r="Q18" s="1173">
        <v>0.38472222222222224</v>
      </c>
      <c r="R18" s="1173">
        <v>0.40555555555555556</v>
      </c>
      <c r="S18" s="1173">
        <v>0.42638888888888887</v>
      </c>
      <c r="T18" s="1173">
        <v>0.44722222222222224</v>
      </c>
      <c r="U18" s="1173">
        <v>0.46805555555555556</v>
      </c>
      <c r="V18" s="1173">
        <v>0.48888888888888887</v>
      </c>
      <c r="W18" s="1173">
        <v>0.50972222222222219</v>
      </c>
      <c r="X18" s="1173">
        <v>0.53402777777777777</v>
      </c>
      <c r="Y18" s="1173">
        <v>0.55138888888888893</v>
      </c>
      <c r="Z18" s="1173">
        <v>0.5756944444444444</v>
      </c>
      <c r="AA18" s="1173">
        <v>0.59305555555555556</v>
      </c>
      <c r="AB18" s="1173">
        <v>0.61041666666666672</v>
      </c>
      <c r="AC18" s="1173">
        <v>0.63472222222222219</v>
      </c>
      <c r="AD18" s="1173">
        <v>0.65555555555555556</v>
      </c>
      <c r="AE18" s="1173">
        <v>0.67638888888888893</v>
      </c>
      <c r="AF18" s="1173">
        <v>0.69722222222222219</v>
      </c>
      <c r="AG18" s="1173">
        <v>0.71805555555555556</v>
      </c>
      <c r="AH18" s="1173">
        <v>0.73888888888888893</v>
      </c>
      <c r="AI18" s="1173">
        <v>0.75972222222222219</v>
      </c>
      <c r="AJ18" s="1173">
        <v>0.78055555555555556</v>
      </c>
      <c r="AK18" s="1173">
        <v>0.80138888888888893</v>
      </c>
      <c r="AL18" s="1173">
        <v>0.81874999999999998</v>
      </c>
      <c r="AM18" s="1173">
        <v>0.86736111111111114</v>
      </c>
      <c r="AN18" s="1173">
        <v>0.90555555555555556</v>
      </c>
      <c r="AO18" s="1174">
        <v>0.94791666666666663</v>
      </c>
      <c r="AP18" s="27"/>
    </row>
    <row r="19" spans="1:47" ht="31.5" x14ac:dyDescent="0.45">
      <c r="A19" s="944" t="s">
        <v>21</v>
      </c>
      <c r="B19" s="934">
        <f t="shared" si="0"/>
        <v>6.9444444444444198E-4</v>
      </c>
      <c r="C19" s="225"/>
      <c r="D19" s="476">
        <f t="shared" si="1"/>
        <v>6.9444444444444198E-4</v>
      </c>
      <c r="E19" s="485">
        <v>0.36299999999999999</v>
      </c>
      <c r="F19" s="478"/>
      <c r="G19" s="479">
        <v>0.36299999999999999</v>
      </c>
      <c r="H19" s="612">
        <v>0.36299999999999999</v>
      </c>
      <c r="I19" s="1171" t="s">
        <v>17</v>
      </c>
      <c r="J19" s="1172" t="s">
        <v>17</v>
      </c>
      <c r="K19" s="1173">
        <v>0.28263888888888888</v>
      </c>
      <c r="L19" s="1173">
        <v>0.30208333333333331</v>
      </c>
      <c r="M19" s="1173">
        <v>0.31944444444444442</v>
      </c>
      <c r="N19" s="1173">
        <v>0.33333333333333331</v>
      </c>
      <c r="O19" s="1173">
        <v>0.34375</v>
      </c>
      <c r="P19" s="1173">
        <v>0.36458333333333331</v>
      </c>
      <c r="Q19" s="1173">
        <v>0.38541666666666669</v>
      </c>
      <c r="R19" s="1173">
        <v>0.40625</v>
      </c>
      <c r="S19" s="1173">
        <v>0.42708333333333331</v>
      </c>
      <c r="T19" s="1173">
        <v>0.44791666666666669</v>
      </c>
      <c r="U19" s="1173">
        <v>0.46875</v>
      </c>
      <c r="V19" s="1173">
        <v>0.48958333333333331</v>
      </c>
      <c r="W19" s="1173">
        <v>0.51041666666666663</v>
      </c>
      <c r="X19" s="1173">
        <v>0.53472222222222221</v>
      </c>
      <c r="Y19" s="1173">
        <v>0.55208333333333337</v>
      </c>
      <c r="Z19" s="1173">
        <v>0.57638888888888884</v>
      </c>
      <c r="AA19" s="1173">
        <v>0.59375</v>
      </c>
      <c r="AB19" s="1173">
        <v>0.61111111111111116</v>
      </c>
      <c r="AC19" s="1173">
        <v>0.63541666666666663</v>
      </c>
      <c r="AD19" s="1173">
        <v>0.65625</v>
      </c>
      <c r="AE19" s="1173">
        <v>0.67708333333333337</v>
      </c>
      <c r="AF19" s="1173">
        <v>0.69791666666666663</v>
      </c>
      <c r="AG19" s="1173">
        <v>0.71875</v>
      </c>
      <c r="AH19" s="1173">
        <v>0.73958333333333337</v>
      </c>
      <c r="AI19" s="1173">
        <v>0.76041666666666663</v>
      </c>
      <c r="AJ19" s="1173">
        <v>0.78125</v>
      </c>
      <c r="AK19" s="1173">
        <v>0.80208333333333337</v>
      </c>
      <c r="AL19" s="1173">
        <v>0.81944444444444442</v>
      </c>
      <c r="AM19" s="1173">
        <v>0.86805555555555558</v>
      </c>
      <c r="AN19" s="1173">
        <v>0.90625</v>
      </c>
      <c r="AO19" s="1174">
        <v>0.94861111111111107</v>
      </c>
      <c r="AP19" s="27"/>
    </row>
    <row r="20" spans="1:47" ht="31.5" x14ac:dyDescent="0.45">
      <c r="A20" s="944" t="s">
        <v>22</v>
      </c>
      <c r="B20" s="934">
        <f t="shared" si="0"/>
        <v>2.0833333333333259E-3</v>
      </c>
      <c r="C20" s="225"/>
      <c r="D20" s="476">
        <f t="shared" si="1"/>
        <v>1.388888888888884E-3</v>
      </c>
      <c r="E20" s="485">
        <v>0.66700000000000004</v>
      </c>
      <c r="F20" s="478"/>
      <c r="G20" s="479">
        <v>0.66700000000000004</v>
      </c>
      <c r="H20" s="612">
        <v>0.66700000000000004</v>
      </c>
      <c r="I20" s="1171" t="s">
        <v>17</v>
      </c>
      <c r="J20" s="1172" t="s">
        <v>17</v>
      </c>
      <c r="K20" s="1173">
        <v>0.28472222222222221</v>
      </c>
      <c r="L20" s="1173">
        <v>0.3034722222222222</v>
      </c>
      <c r="M20" s="1173">
        <v>0.3215277777777778</v>
      </c>
      <c r="N20" s="1173">
        <v>0.33541666666666664</v>
      </c>
      <c r="O20" s="1173">
        <v>0.34583333333333333</v>
      </c>
      <c r="P20" s="1173">
        <v>0.36666666666666664</v>
      </c>
      <c r="Q20" s="1173">
        <v>0.38750000000000001</v>
      </c>
      <c r="R20" s="1173">
        <v>0.40833333333333333</v>
      </c>
      <c r="S20" s="1173">
        <v>0.42916666666666664</v>
      </c>
      <c r="T20" s="1173">
        <v>0.45</v>
      </c>
      <c r="U20" s="1173">
        <v>0.47013888888888888</v>
      </c>
      <c r="V20" s="1173">
        <v>0.4909722222222222</v>
      </c>
      <c r="W20" s="1173">
        <v>0.51249999999999996</v>
      </c>
      <c r="X20" s="1173">
        <v>0.53680555555555554</v>
      </c>
      <c r="Y20" s="1173">
        <v>0.5541666666666667</v>
      </c>
      <c r="Z20" s="1173">
        <v>0.57847222222222228</v>
      </c>
      <c r="AA20" s="1173">
        <v>0.59583333333333333</v>
      </c>
      <c r="AB20" s="1173">
        <v>0.61319444444444449</v>
      </c>
      <c r="AC20" s="1173">
        <v>0.63749999999999996</v>
      </c>
      <c r="AD20" s="1173">
        <v>0.65833333333333333</v>
      </c>
      <c r="AE20" s="1173">
        <v>0.67847222222222225</v>
      </c>
      <c r="AF20" s="1173">
        <v>0.69930555555555551</v>
      </c>
      <c r="AG20" s="1173">
        <v>0.72013888888888888</v>
      </c>
      <c r="AH20" s="1173">
        <v>0.74097222222222225</v>
      </c>
      <c r="AI20" s="1173">
        <v>0.76180555555555551</v>
      </c>
      <c r="AJ20" s="1173">
        <v>0.78263888888888888</v>
      </c>
      <c r="AK20" s="1173">
        <v>0.80347222222222225</v>
      </c>
      <c r="AL20" s="1173">
        <v>0.82152777777777775</v>
      </c>
      <c r="AM20" s="1173">
        <v>0.86944444444444446</v>
      </c>
      <c r="AN20" s="1173">
        <v>0.90833333333333333</v>
      </c>
      <c r="AO20" s="1174">
        <v>0.94930555555555551</v>
      </c>
      <c r="AP20" s="609"/>
      <c r="AQ20" s="218"/>
      <c r="AR20" s="218"/>
      <c r="AS20" s="218"/>
      <c r="AT20" s="218"/>
      <c r="AU20" s="218"/>
    </row>
    <row r="21" spans="1:47" ht="31.5" x14ac:dyDescent="0.45">
      <c r="A21" s="944" t="s">
        <v>23</v>
      </c>
      <c r="B21" s="934">
        <f t="shared" si="0"/>
        <v>6.9444444444444198E-4</v>
      </c>
      <c r="C21" s="225"/>
      <c r="D21" s="476">
        <f t="shared" si="1"/>
        <v>6.9444444444444198E-4</v>
      </c>
      <c r="E21" s="485">
        <v>0.61799999999999999</v>
      </c>
      <c r="F21" s="478"/>
      <c r="G21" s="479">
        <v>0.61799999999999999</v>
      </c>
      <c r="H21" s="612">
        <v>0.61799999999999999</v>
      </c>
      <c r="I21" s="1171" t="s">
        <v>17</v>
      </c>
      <c r="J21" s="1172" t="s">
        <v>17</v>
      </c>
      <c r="K21" s="1173">
        <v>0.28541666666666665</v>
      </c>
      <c r="L21" s="1173">
        <v>0.30416666666666664</v>
      </c>
      <c r="M21" s="1173">
        <v>0.32222222222222224</v>
      </c>
      <c r="N21" s="1173">
        <v>0.33611111111111114</v>
      </c>
      <c r="O21" s="1173">
        <v>0.34652777777777777</v>
      </c>
      <c r="P21" s="1173">
        <v>0.36736111111111114</v>
      </c>
      <c r="Q21" s="1173">
        <v>0.38819444444444445</v>
      </c>
      <c r="R21" s="1173">
        <v>0.40902777777777777</v>
      </c>
      <c r="S21" s="1173">
        <v>0.42986111111111114</v>
      </c>
      <c r="T21" s="1173">
        <v>0.45069444444444445</v>
      </c>
      <c r="U21" s="1173">
        <v>0.47152777777777777</v>
      </c>
      <c r="V21" s="1173">
        <v>0.49236111111111114</v>
      </c>
      <c r="W21" s="1173">
        <v>0.5131944444444444</v>
      </c>
      <c r="X21" s="1173">
        <v>0.53749999999999998</v>
      </c>
      <c r="Y21" s="1173">
        <v>0.55486111111111114</v>
      </c>
      <c r="Z21" s="1173">
        <v>0.57916666666666672</v>
      </c>
      <c r="AA21" s="1173">
        <v>0.59652777777777777</v>
      </c>
      <c r="AB21" s="1173">
        <v>0.61388888888888893</v>
      </c>
      <c r="AC21" s="1173">
        <v>0.6381944444444444</v>
      </c>
      <c r="AD21" s="1173">
        <v>0.65902777777777777</v>
      </c>
      <c r="AE21" s="1173">
        <v>0.67986111111111114</v>
      </c>
      <c r="AF21" s="1173">
        <v>0.7006944444444444</v>
      </c>
      <c r="AG21" s="1173">
        <v>0.72152777777777777</v>
      </c>
      <c r="AH21" s="1173">
        <v>0.74236111111111114</v>
      </c>
      <c r="AI21" s="1173">
        <v>0.7631944444444444</v>
      </c>
      <c r="AJ21" s="1173">
        <v>0.78402777777777777</v>
      </c>
      <c r="AK21" s="1173">
        <v>0.8041666666666667</v>
      </c>
      <c r="AL21" s="1173">
        <v>0.82222222222222219</v>
      </c>
      <c r="AM21" s="1173">
        <v>0.87083333333333335</v>
      </c>
      <c r="AN21" s="1173">
        <v>0.90902777777777777</v>
      </c>
      <c r="AO21" s="1174">
        <v>0.9506944444444444</v>
      </c>
      <c r="AP21" s="609"/>
      <c r="AQ21" s="218"/>
      <c r="AR21" s="218"/>
      <c r="AS21" s="218"/>
      <c r="AT21" s="218"/>
      <c r="AU21" s="218"/>
    </row>
    <row r="22" spans="1:47" s="1396" customFormat="1" ht="31.5" x14ac:dyDescent="0.45">
      <c r="A22" s="1408" t="s">
        <v>24</v>
      </c>
      <c r="B22" s="1409">
        <f t="shared" si="0"/>
        <v>1.388888888888884E-3</v>
      </c>
      <c r="C22" s="1410"/>
      <c r="D22" s="1411">
        <f t="shared" si="1"/>
        <v>6.9444444444449749E-4</v>
      </c>
      <c r="E22" s="1412">
        <v>0.45300000000000001</v>
      </c>
      <c r="F22" s="1413"/>
      <c r="G22" s="1414">
        <v>0.45300000000000001</v>
      </c>
      <c r="H22" s="1415">
        <v>0.45300000000000001</v>
      </c>
      <c r="I22" s="1171" t="s">
        <v>17</v>
      </c>
      <c r="J22" s="1172" t="s">
        <v>17</v>
      </c>
      <c r="K22" s="1173">
        <v>0.28680555555555554</v>
      </c>
      <c r="L22" s="1173">
        <v>0.30486111111111114</v>
      </c>
      <c r="M22" s="1173">
        <v>0.32361111111111113</v>
      </c>
      <c r="N22" s="1173">
        <v>0.33750000000000002</v>
      </c>
      <c r="O22" s="1173">
        <v>0.34791666666666665</v>
      </c>
      <c r="P22" s="1173">
        <v>0.36875000000000002</v>
      </c>
      <c r="Q22" s="1173">
        <v>0.38958333333333334</v>
      </c>
      <c r="R22" s="1173">
        <v>0.41041666666666665</v>
      </c>
      <c r="S22" s="1173">
        <v>0.43125000000000002</v>
      </c>
      <c r="T22" s="1173">
        <v>0.45208333333333334</v>
      </c>
      <c r="U22" s="1173">
        <v>0.47222222222222221</v>
      </c>
      <c r="V22" s="1173">
        <v>0.49305555555555558</v>
      </c>
      <c r="W22" s="1173">
        <v>0.51458333333333328</v>
      </c>
      <c r="X22" s="1173">
        <v>0.53888888888888886</v>
      </c>
      <c r="Y22" s="1173">
        <v>0.55625000000000002</v>
      </c>
      <c r="Z22" s="1173">
        <v>0.5805555555555556</v>
      </c>
      <c r="AA22" s="1173">
        <v>0.59791666666666665</v>
      </c>
      <c r="AB22" s="1173">
        <v>0.61527777777777781</v>
      </c>
      <c r="AC22" s="1173">
        <v>0.63958333333333328</v>
      </c>
      <c r="AD22" s="1173">
        <v>0.66041666666666665</v>
      </c>
      <c r="AE22" s="1173">
        <v>0.68125000000000002</v>
      </c>
      <c r="AF22" s="1173">
        <v>0.70208333333333328</v>
      </c>
      <c r="AG22" s="1173">
        <v>0.72291666666666665</v>
      </c>
      <c r="AH22" s="1173">
        <v>0.74375000000000002</v>
      </c>
      <c r="AI22" s="1173">
        <v>0.76388888888888884</v>
      </c>
      <c r="AJ22" s="1173">
        <v>0.78472222222222221</v>
      </c>
      <c r="AK22" s="1173">
        <v>0.80555555555555558</v>
      </c>
      <c r="AL22" s="1173">
        <v>0.82361111111111107</v>
      </c>
      <c r="AM22" s="1173">
        <v>0.87222222222222223</v>
      </c>
      <c r="AN22" s="1173">
        <v>0.91041666666666665</v>
      </c>
      <c r="AO22" s="1174">
        <v>0.95138888888888884</v>
      </c>
      <c r="AP22" s="609"/>
      <c r="AQ22" s="609"/>
      <c r="AR22" s="1395"/>
      <c r="AS22" s="1395"/>
      <c r="AT22" s="1395"/>
      <c r="AU22" s="1395"/>
    </row>
    <row r="23" spans="1:47" ht="31.5" x14ac:dyDescent="0.45">
      <c r="A23" s="944" t="s">
        <v>25</v>
      </c>
      <c r="B23" s="934">
        <f t="shared" si="0"/>
        <v>6.9444444444444198E-4</v>
      </c>
      <c r="C23" s="225"/>
      <c r="D23" s="476">
        <f t="shared" si="1"/>
        <v>1.388888888888884E-3</v>
      </c>
      <c r="E23" s="485">
        <v>0.45200000000000001</v>
      </c>
      <c r="F23" s="478"/>
      <c r="G23" s="479">
        <v>0.45200000000000001</v>
      </c>
      <c r="H23" s="612">
        <v>0.45200000000000001</v>
      </c>
      <c r="I23" s="1171" t="s">
        <v>17</v>
      </c>
      <c r="J23" s="1172" t="s">
        <v>17</v>
      </c>
      <c r="K23" s="1173">
        <v>0.28749999999999998</v>
      </c>
      <c r="L23" s="1173">
        <v>0.30625000000000002</v>
      </c>
      <c r="M23" s="1173">
        <v>0.32430555555555557</v>
      </c>
      <c r="N23" s="1173">
        <v>0.33819444444444446</v>
      </c>
      <c r="O23" s="1173">
        <v>0.34861111111111109</v>
      </c>
      <c r="P23" s="1173">
        <v>0.36944444444444446</v>
      </c>
      <c r="Q23" s="1173">
        <v>0.39027777777777778</v>
      </c>
      <c r="R23" s="1173">
        <v>0.41111111111111109</v>
      </c>
      <c r="S23" s="1173">
        <v>0.43194444444444446</v>
      </c>
      <c r="T23" s="1173">
        <v>0.45277777777777778</v>
      </c>
      <c r="U23" s="1173">
        <v>0.47361111111111109</v>
      </c>
      <c r="V23" s="1173">
        <v>0.49444444444444446</v>
      </c>
      <c r="W23" s="1173">
        <v>0.51527777777777772</v>
      </c>
      <c r="X23" s="1173">
        <v>0.5395833333333333</v>
      </c>
      <c r="Y23" s="1173">
        <v>0.55694444444444446</v>
      </c>
      <c r="Z23" s="1173">
        <v>0.58125000000000004</v>
      </c>
      <c r="AA23" s="1173">
        <v>0.59861111111111109</v>
      </c>
      <c r="AB23" s="1173">
        <v>0.61597222222222225</v>
      </c>
      <c r="AC23" s="1173">
        <v>0.64027777777777772</v>
      </c>
      <c r="AD23" s="1173">
        <v>0.66111111111111109</v>
      </c>
      <c r="AE23" s="1173">
        <v>0.68194444444444446</v>
      </c>
      <c r="AF23" s="1173">
        <v>0.70277777777777772</v>
      </c>
      <c r="AG23" s="1173">
        <v>0.72361111111111109</v>
      </c>
      <c r="AH23" s="1173">
        <v>0.74444444444444446</v>
      </c>
      <c r="AI23" s="1173">
        <v>0.76527777777777772</v>
      </c>
      <c r="AJ23" s="1173">
        <v>0.78611111111111109</v>
      </c>
      <c r="AK23" s="1173">
        <v>0.80625000000000002</v>
      </c>
      <c r="AL23" s="1173">
        <v>0.82430555555555551</v>
      </c>
      <c r="AM23" s="1173">
        <v>0.87291666666666667</v>
      </c>
      <c r="AN23" s="1173">
        <v>0.91111111111111109</v>
      </c>
      <c r="AO23" s="1174">
        <v>0.95208333333333328</v>
      </c>
      <c r="AP23" s="609"/>
      <c r="AQ23" s="218"/>
      <c r="AR23" s="218"/>
      <c r="AS23" s="218"/>
      <c r="AT23" s="218"/>
      <c r="AU23" s="218"/>
    </row>
    <row r="24" spans="1:47" ht="31.5" x14ac:dyDescent="0.45">
      <c r="A24" s="944" t="s">
        <v>26</v>
      </c>
      <c r="B24" s="934">
        <f t="shared" si="0"/>
        <v>2.0833333333333814E-3</v>
      </c>
      <c r="C24" s="225"/>
      <c r="D24" s="476">
        <f t="shared" si="1"/>
        <v>6.9444444444444198E-4</v>
      </c>
      <c r="E24" s="485">
        <v>0.63500000000000001</v>
      </c>
      <c r="F24" s="478"/>
      <c r="G24" s="479">
        <v>0.63500000000000001</v>
      </c>
      <c r="H24" s="612">
        <v>0.63500000000000001</v>
      </c>
      <c r="I24" s="1171" t="s">
        <v>17</v>
      </c>
      <c r="J24" s="1172" t="s">
        <v>17</v>
      </c>
      <c r="K24" s="1173">
        <v>0.28958333333333336</v>
      </c>
      <c r="L24" s="1173">
        <v>0.30694444444444446</v>
      </c>
      <c r="M24" s="1173">
        <v>0.3263888888888889</v>
      </c>
      <c r="N24" s="1173">
        <v>0.34027777777777779</v>
      </c>
      <c r="O24" s="1173">
        <v>0.35069444444444442</v>
      </c>
      <c r="P24" s="1173">
        <v>0.37152777777777779</v>
      </c>
      <c r="Q24" s="1173">
        <v>0.3923611111111111</v>
      </c>
      <c r="R24" s="1173">
        <v>0.41319444444444442</v>
      </c>
      <c r="S24" s="1173">
        <v>0.43402777777777779</v>
      </c>
      <c r="T24" s="1173">
        <v>0.4548611111111111</v>
      </c>
      <c r="U24" s="1173">
        <v>0.47499999999999998</v>
      </c>
      <c r="V24" s="1173">
        <v>0.49583333333333335</v>
      </c>
      <c r="W24" s="1173">
        <v>0.51736111111111116</v>
      </c>
      <c r="X24" s="1173">
        <v>0.54166666666666663</v>
      </c>
      <c r="Y24" s="1173">
        <v>0.55902777777777779</v>
      </c>
      <c r="Z24" s="1173">
        <v>0.58333333333333337</v>
      </c>
      <c r="AA24" s="1173">
        <v>0.60069444444444442</v>
      </c>
      <c r="AB24" s="1173">
        <v>0.61805555555555558</v>
      </c>
      <c r="AC24" s="1173">
        <v>0.64236111111111116</v>
      </c>
      <c r="AD24" s="1173">
        <v>0.66319444444444442</v>
      </c>
      <c r="AE24" s="1173">
        <v>0.68402777777777779</v>
      </c>
      <c r="AF24" s="1173">
        <v>0.70486111111111116</v>
      </c>
      <c r="AG24" s="1173">
        <v>0.72569444444444442</v>
      </c>
      <c r="AH24" s="1173">
        <v>0.74652777777777779</v>
      </c>
      <c r="AI24" s="1173">
        <v>0.76666666666666672</v>
      </c>
      <c r="AJ24" s="1173">
        <v>0.78749999999999998</v>
      </c>
      <c r="AK24" s="1173">
        <v>0.80763888888888891</v>
      </c>
      <c r="AL24" s="1173">
        <v>0.82638888888888884</v>
      </c>
      <c r="AM24" s="1173">
        <v>0.875</v>
      </c>
      <c r="AN24" s="1173">
        <v>0.91319444444444442</v>
      </c>
      <c r="AO24" s="1174">
        <v>0.95347222222222228</v>
      </c>
      <c r="AP24" s="609"/>
      <c r="AQ24" s="218"/>
      <c r="AR24" s="218"/>
      <c r="AS24" s="218"/>
      <c r="AT24" s="218"/>
      <c r="AU24" s="218"/>
    </row>
    <row r="25" spans="1:47" ht="31.5" x14ac:dyDescent="0.45">
      <c r="A25" s="944" t="s">
        <v>27</v>
      </c>
      <c r="B25" s="934">
        <f t="shared" si="0"/>
        <v>1.388888888888884E-3</v>
      </c>
      <c r="C25" s="225"/>
      <c r="D25" s="476">
        <f t="shared" si="1"/>
        <v>1.388888888888884E-3</v>
      </c>
      <c r="E25" s="485">
        <v>0.63900000000000001</v>
      </c>
      <c r="F25" s="478"/>
      <c r="G25" s="479">
        <v>0.63900000000000001</v>
      </c>
      <c r="H25" s="612">
        <v>0.63900000000000001</v>
      </c>
      <c r="I25" s="1171" t="s">
        <v>17</v>
      </c>
      <c r="J25" s="1172" t="s">
        <v>17</v>
      </c>
      <c r="K25" s="1173">
        <v>0.29097222222222224</v>
      </c>
      <c r="L25" s="1173">
        <v>0.30833333333333335</v>
      </c>
      <c r="M25" s="1173">
        <v>0.32777777777777778</v>
      </c>
      <c r="N25" s="1173">
        <v>0.34166666666666667</v>
      </c>
      <c r="O25" s="1173">
        <v>0.35208333333333336</v>
      </c>
      <c r="P25" s="1173">
        <v>0.37291666666666667</v>
      </c>
      <c r="Q25" s="1173">
        <v>0.39374999999999999</v>
      </c>
      <c r="R25" s="1173">
        <v>0.41458333333333336</v>
      </c>
      <c r="S25" s="1173">
        <v>0.43541666666666667</v>
      </c>
      <c r="T25" s="1173">
        <v>0.45624999999999999</v>
      </c>
      <c r="U25" s="1173">
        <v>0.47638888888888886</v>
      </c>
      <c r="V25" s="1173">
        <v>0.49722222222222223</v>
      </c>
      <c r="W25" s="1173">
        <v>0.51875000000000004</v>
      </c>
      <c r="X25" s="1173">
        <v>0.54305555555555551</v>
      </c>
      <c r="Y25" s="1173">
        <v>0.56041666666666667</v>
      </c>
      <c r="Z25" s="1173">
        <v>0.58472222222222225</v>
      </c>
      <c r="AA25" s="1173">
        <v>0.6020833333333333</v>
      </c>
      <c r="AB25" s="1173">
        <v>0.61944444444444446</v>
      </c>
      <c r="AC25" s="1173">
        <v>0.64375000000000004</v>
      </c>
      <c r="AD25" s="1173">
        <v>0.6645833333333333</v>
      </c>
      <c r="AE25" s="1173">
        <v>0.68541666666666667</v>
      </c>
      <c r="AF25" s="1173">
        <v>0.70625000000000004</v>
      </c>
      <c r="AG25" s="1173">
        <v>0.7270833333333333</v>
      </c>
      <c r="AH25" s="1173">
        <v>0.74791666666666667</v>
      </c>
      <c r="AI25" s="1173">
        <v>0.7680555555555556</v>
      </c>
      <c r="AJ25" s="1173">
        <v>0.78888888888888886</v>
      </c>
      <c r="AK25" s="1173">
        <v>0.80902777777777779</v>
      </c>
      <c r="AL25" s="1173">
        <v>0.82777777777777772</v>
      </c>
      <c r="AM25" s="1173">
        <v>0.87638888888888888</v>
      </c>
      <c r="AN25" s="1173">
        <v>0.9145833333333333</v>
      </c>
      <c r="AO25" s="1174">
        <v>0.95486111111111116</v>
      </c>
      <c r="AP25" s="609"/>
      <c r="AQ25" s="218"/>
      <c r="AR25" s="218"/>
      <c r="AS25" s="218"/>
      <c r="AT25" s="218"/>
      <c r="AU25" s="218"/>
    </row>
    <row r="26" spans="1:47" ht="31.5" x14ac:dyDescent="0.45">
      <c r="A26" s="944" t="s">
        <v>28</v>
      </c>
      <c r="B26" s="934">
        <f t="shared" si="0"/>
        <v>1.388888888888884E-3</v>
      </c>
      <c r="C26" s="225"/>
      <c r="D26" s="476">
        <f t="shared" si="1"/>
        <v>2.0833333333333259E-3</v>
      </c>
      <c r="E26" s="485">
        <v>0.78500000000000003</v>
      </c>
      <c r="F26" s="478"/>
      <c r="G26" s="479">
        <v>0.78500000000000003</v>
      </c>
      <c r="H26" s="612">
        <v>0.78500000000000003</v>
      </c>
      <c r="I26" s="1171" t="s">
        <v>17</v>
      </c>
      <c r="J26" s="1172" t="s">
        <v>17</v>
      </c>
      <c r="K26" s="1173">
        <v>0.29236111111111113</v>
      </c>
      <c r="L26" s="1173">
        <v>0.31041666666666667</v>
      </c>
      <c r="M26" s="1173">
        <v>0.32916666666666666</v>
      </c>
      <c r="N26" s="1173">
        <v>0.34305555555555556</v>
      </c>
      <c r="O26" s="1173">
        <v>0.35347222222222224</v>
      </c>
      <c r="P26" s="1173">
        <v>0.37430555555555556</v>
      </c>
      <c r="Q26" s="1173">
        <v>0.39513888888888887</v>
      </c>
      <c r="R26" s="1173">
        <v>0.41597222222222224</v>
      </c>
      <c r="S26" s="1173">
        <v>0.43680555555555556</v>
      </c>
      <c r="T26" s="1173">
        <v>0.45763888888888887</v>
      </c>
      <c r="U26" s="1173">
        <v>0.47847222222222224</v>
      </c>
      <c r="V26" s="1173">
        <v>0.49930555555555556</v>
      </c>
      <c r="W26" s="1173">
        <v>0.52013888888888893</v>
      </c>
      <c r="X26" s="1173">
        <v>0.5444444444444444</v>
      </c>
      <c r="Y26" s="1173">
        <v>0.56180555555555556</v>
      </c>
      <c r="Z26" s="1173">
        <v>0.58611111111111114</v>
      </c>
      <c r="AA26" s="1173">
        <v>0.60347222222222219</v>
      </c>
      <c r="AB26" s="1173">
        <v>0.62083333333333335</v>
      </c>
      <c r="AC26" s="1173">
        <v>0.64513888888888893</v>
      </c>
      <c r="AD26" s="1173">
        <v>0.66597222222222219</v>
      </c>
      <c r="AE26" s="1173">
        <v>0.68680555555555556</v>
      </c>
      <c r="AF26" s="1173">
        <v>0.70763888888888893</v>
      </c>
      <c r="AG26" s="1173">
        <v>0.72847222222222219</v>
      </c>
      <c r="AH26" s="1173">
        <v>0.74930555555555556</v>
      </c>
      <c r="AI26" s="1173">
        <v>0.77013888888888893</v>
      </c>
      <c r="AJ26" s="1173">
        <v>0.79097222222222219</v>
      </c>
      <c r="AK26" s="1173">
        <v>0.81041666666666667</v>
      </c>
      <c r="AL26" s="1173">
        <v>0.82916666666666672</v>
      </c>
      <c r="AM26" s="1173">
        <v>0.87777777777777777</v>
      </c>
      <c r="AN26" s="1173">
        <v>0.91597222222222219</v>
      </c>
      <c r="AO26" s="1174">
        <v>0.95625000000000004</v>
      </c>
      <c r="AP26" s="609"/>
      <c r="AQ26" s="218"/>
      <c r="AR26" s="218"/>
      <c r="AS26" s="218"/>
      <c r="AT26" s="218"/>
      <c r="AU26" s="218"/>
    </row>
    <row r="27" spans="1:47" ht="31.5" x14ac:dyDescent="0.5">
      <c r="A27" s="944" t="s">
        <v>29</v>
      </c>
      <c r="B27" s="934">
        <f t="shared" si="0"/>
        <v>1.388888888888884E-3</v>
      </c>
      <c r="C27" s="225"/>
      <c r="D27" s="476">
        <f t="shared" si="1"/>
        <v>6.9444444444444198E-4</v>
      </c>
      <c r="E27" s="485">
        <v>0.57799999999999996</v>
      </c>
      <c r="F27" s="479">
        <v>0</v>
      </c>
      <c r="G27" s="479">
        <v>0.57799999999999996</v>
      </c>
      <c r="H27" s="612">
        <v>0.57799999999999996</v>
      </c>
      <c r="I27" s="1175">
        <v>0.2361111111111111</v>
      </c>
      <c r="J27" s="1173">
        <v>0.26805555555555555</v>
      </c>
      <c r="K27" s="1173">
        <v>0.29375000000000001</v>
      </c>
      <c r="L27" s="1173">
        <v>0.31111111111111112</v>
      </c>
      <c r="M27" s="1173">
        <v>0.33055555555555555</v>
      </c>
      <c r="N27" s="1173">
        <v>0.34444444444444444</v>
      </c>
      <c r="O27" s="1173">
        <v>0.35486111111111113</v>
      </c>
      <c r="P27" s="1173">
        <v>0.37569444444444444</v>
      </c>
      <c r="Q27" s="1173">
        <v>0.39652777777777776</v>
      </c>
      <c r="R27" s="1173">
        <v>0.41736111111111113</v>
      </c>
      <c r="S27" s="1173">
        <v>0.43819444444444444</v>
      </c>
      <c r="T27" s="1173">
        <v>0.45902777777777776</v>
      </c>
      <c r="U27" s="1173">
        <v>0.47916666666666669</v>
      </c>
      <c r="V27" s="1173">
        <v>0.5</v>
      </c>
      <c r="W27" s="1173">
        <v>0.52152777777777781</v>
      </c>
      <c r="X27" s="1173">
        <v>0.54583333333333328</v>
      </c>
      <c r="Y27" s="1173">
        <v>0.56319444444444444</v>
      </c>
      <c r="Z27" s="1173">
        <v>0.58750000000000002</v>
      </c>
      <c r="AA27" s="1173">
        <v>0.60486111111111107</v>
      </c>
      <c r="AB27" s="1173">
        <v>0.62222222222222223</v>
      </c>
      <c r="AC27" s="1173">
        <v>0.64652777777777781</v>
      </c>
      <c r="AD27" s="1173">
        <v>0.66736111111111107</v>
      </c>
      <c r="AE27" s="1173">
        <v>0.6875</v>
      </c>
      <c r="AF27" s="1173">
        <v>0.70833333333333337</v>
      </c>
      <c r="AG27" s="1173">
        <v>0.72916666666666663</v>
      </c>
      <c r="AH27" s="1173">
        <v>0.75</v>
      </c>
      <c r="AI27" s="1173">
        <v>0.77083333333333337</v>
      </c>
      <c r="AJ27" s="1173">
        <v>0.79166666666666663</v>
      </c>
      <c r="AK27" s="1173">
        <v>0.81180555555555556</v>
      </c>
      <c r="AL27" s="1173">
        <v>0.8305555555555556</v>
      </c>
      <c r="AM27" s="1173">
        <v>0.87847222222222221</v>
      </c>
      <c r="AN27" s="1173">
        <v>0.91736111111111107</v>
      </c>
      <c r="AO27" s="1174">
        <v>0.95694444444444449</v>
      </c>
      <c r="AP27" s="609"/>
      <c r="AQ27" s="218"/>
      <c r="AR27" s="218"/>
      <c r="AS27" s="218"/>
      <c r="AT27" s="218"/>
      <c r="AU27" s="218"/>
    </row>
    <row r="28" spans="1:47" ht="31.5" x14ac:dyDescent="0.5">
      <c r="A28" s="944" t="s">
        <v>30</v>
      </c>
      <c r="B28" s="934">
        <f t="shared" si="0"/>
        <v>6.9444444444444198E-4</v>
      </c>
      <c r="C28" s="225">
        <v>6.9444444444444447E-4</v>
      </c>
      <c r="D28" s="476">
        <f t="shared" si="1"/>
        <v>6.9444444444444198E-4</v>
      </c>
      <c r="E28" s="485">
        <v>0.35099999999999998</v>
      </c>
      <c r="F28" s="479">
        <v>0.35099999999999998</v>
      </c>
      <c r="G28" s="479">
        <v>0.35099999999999998</v>
      </c>
      <c r="H28" s="612">
        <v>0.35099999999999998</v>
      </c>
      <c r="I28" s="1176">
        <v>0.2361111111111111</v>
      </c>
      <c r="J28" s="1173">
        <v>0.26805555555555555</v>
      </c>
      <c r="K28" s="1173">
        <v>0.29444444444444445</v>
      </c>
      <c r="L28" s="1173">
        <v>0.31180555555555556</v>
      </c>
      <c r="M28" s="1173">
        <v>0.33124999999999999</v>
      </c>
      <c r="N28" s="1173">
        <v>0.34513888888888888</v>
      </c>
      <c r="O28" s="1173">
        <v>0.35555555555555557</v>
      </c>
      <c r="P28" s="1173">
        <v>0.37638888888888888</v>
      </c>
      <c r="Q28" s="1173">
        <v>0.3972222222222222</v>
      </c>
      <c r="R28" s="1173">
        <v>0.41805555555555557</v>
      </c>
      <c r="S28" s="1173">
        <v>0.43888888888888888</v>
      </c>
      <c r="T28" s="1173">
        <v>0.4597222222222222</v>
      </c>
      <c r="U28" s="1173">
        <v>0.47986111111111113</v>
      </c>
      <c r="V28" s="1173">
        <v>0.50069444444444444</v>
      </c>
      <c r="W28" s="1173">
        <v>0.52222222222222225</v>
      </c>
      <c r="X28" s="1173">
        <v>0.54652777777777772</v>
      </c>
      <c r="Y28" s="1173">
        <v>0.56388888888888888</v>
      </c>
      <c r="Z28" s="1173">
        <v>0.58819444444444446</v>
      </c>
      <c r="AA28" s="1173">
        <v>0.60555555555555551</v>
      </c>
      <c r="AB28" s="1173">
        <v>0.62291666666666667</v>
      </c>
      <c r="AC28" s="1173">
        <v>0.64722222222222225</v>
      </c>
      <c r="AD28" s="1173">
        <v>0.66805555555555551</v>
      </c>
      <c r="AE28" s="1173">
        <v>0.68819444444444444</v>
      </c>
      <c r="AF28" s="1173">
        <v>0.70902777777777781</v>
      </c>
      <c r="AG28" s="1173">
        <v>0.72986111111111107</v>
      </c>
      <c r="AH28" s="1173">
        <v>0.75069444444444444</v>
      </c>
      <c r="AI28" s="1173">
        <v>0.77152777777777781</v>
      </c>
      <c r="AJ28" s="1173">
        <v>0.79236111111111107</v>
      </c>
      <c r="AK28" s="1173">
        <v>0.8125</v>
      </c>
      <c r="AL28" s="1173">
        <v>0.83125000000000004</v>
      </c>
      <c r="AM28" s="1173">
        <v>0.87916666666666665</v>
      </c>
      <c r="AN28" s="1173">
        <v>0.91805555555555551</v>
      </c>
      <c r="AO28" s="1174">
        <v>0.95694444444444449</v>
      </c>
      <c r="AP28" s="609"/>
      <c r="AQ28" s="218"/>
      <c r="AR28" s="218"/>
      <c r="AS28" s="218"/>
      <c r="AT28" s="218"/>
      <c r="AU28" s="218"/>
    </row>
    <row r="29" spans="1:47" ht="31.5" x14ac:dyDescent="0.5">
      <c r="A29" s="1008" t="s">
        <v>31</v>
      </c>
      <c r="B29" s="934">
        <f t="shared" si="0"/>
        <v>6.9444444444444198E-4</v>
      </c>
      <c r="C29" s="225">
        <v>6.9444444444444447E-4</v>
      </c>
      <c r="D29" s="476">
        <f t="shared" si="1"/>
        <v>6.9444444444444198E-4</v>
      </c>
      <c r="E29" s="485">
        <v>0.33700000000000002</v>
      </c>
      <c r="F29" s="479">
        <v>0.33700000000000002</v>
      </c>
      <c r="G29" s="479">
        <v>0.33700000000000002</v>
      </c>
      <c r="H29" s="612">
        <v>0.33700000000000002</v>
      </c>
      <c r="I29" s="1177">
        <v>0.23680555555555555</v>
      </c>
      <c r="J29" s="1173">
        <v>0.26874999999999999</v>
      </c>
      <c r="K29" s="1173">
        <v>0.2951388888888889</v>
      </c>
      <c r="L29" s="1173">
        <v>0.3125</v>
      </c>
      <c r="M29" s="1173">
        <v>0.33194444444444443</v>
      </c>
      <c r="N29" s="1173">
        <v>0.34583333333333333</v>
      </c>
      <c r="O29" s="1173">
        <v>0.35625000000000001</v>
      </c>
      <c r="P29" s="1173">
        <v>0.37708333333333333</v>
      </c>
      <c r="Q29" s="1173">
        <v>0.39791666666666664</v>
      </c>
      <c r="R29" s="1173">
        <v>0.41875000000000001</v>
      </c>
      <c r="S29" s="1173">
        <v>0.43958333333333333</v>
      </c>
      <c r="T29" s="1173">
        <v>0.46041666666666664</v>
      </c>
      <c r="U29" s="1173">
        <v>0.48055555555555557</v>
      </c>
      <c r="V29" s="1173">
        <v>0.50138888888888888</v>
      </c>
      <c r="W29" s="1173">
        <v>0.5229166666666667</v>
      </c>
      <c r="X29" s="1173">
        <v>0.54722222222222228</v>
      </c>
      <c r="Y29" s="1173">
        <v>0.56458333333333333</v>
      </c>
      <c r="Z29" s="1173">
        <v>0.58888888888888891</v>
      </c>
      <c r="AA29" s="1173">
        <v>0.60624999999999996</v>
      </c>
      <c r="AB29" s="1173">
        <v>0.62361111111111112</v>
      </c>
      <c r="AC29" s="1173">
        <v>0.6479166666666667</v>
      </c>
      <c r="AD29" s="1173">
        <v>0.66874999999999996</v>
      </c>
      <c r="AE29" s="1173">
        <v>0.68888888888888888</v>
      </c>
      <c r="AF29" s="1173">
        <v>0.70972222222222225</v>
      </c>
      <c r="AG29" s="1173">
        <v>0.73055555555555551</v>
      </c>
      <c r="AH29" s="1173">
        <v>0.75138888888888888</v>
      </c>
      <c r="AI29" s="1173">
        <v>0.77222222222222225</v>
      </c>
      <c r="AJ29" s="1173">
        <v>0.79305555555555551</v>
      </c>
      <c r="AK29" s="1173">
        <v>0.81319444444444444</v>
      </c>
      <c r="AL29" s="1173">
        <v>0.83194444444444449</v>
      </c>
      <c r="AM29" s="1173">
        <v>0.87986111111111109</v>
      </c>
      <c r="AN29" s="1173">
        <v>0.91874999999999996</v>
      </c>
      <c r="AO29" s="1174">
        <v>0.95763888888888893</v>
      </c>
      <c r="AP29" s="609"/>
      <c r="AQ29" s="218"/>
      <c r="AR29" s="218"/>
      <c r="AS29" s="218"/>
      <c r="AT29" s="218"/>
      <c r="AU29" s="218"/>
    </row>
    <row r="30" spans="1:47" ht="31.5" x14ac:dyDescent="0.5">
      <c r="A30" s="944" t="s">
        <v>32</v>
      </c>
      <c r="B30" s="934">
        <f t="shared" si="0"/>
        <v>6.9444444444444198E-4</v>
      </c>
      <c r="C30" s="225">
        <v>6.9444444444444447E-4</v>
      </c>
      <c r="D30" s="476">
        <f t="shared" si="1"/>
        <v>6.9444444444444198E-4</v>
      </c>
      <c r="E30" s="485">
        <v>0.25</v>
      </c>
      <c r="F30" s="479">
        <v>0.25</v>
      </c>
      <c r="G30" s="479">
        <v>0.25</v>
      </c>
      <c r="H30" s="612">
        <v>0.25</v>
      </c>
      <c r="I30" s="1176">
        <v>0.23749999999999999</v>
      </c>
      <c r="J30" s="1173">
        <v>0.26944444444444443</v>
      </c>
      <c r="K30" s="1173">
        <v>0.29583333333333334</v>
      </c>
      <c r="L30" s="1173">
        <v>0.31319444444444444</v>
      </c>
      <c r="M30" s="1173">
        <v>0.33263888888888887</v>
      </c>
      <c r="N30" s="1173">
        <v>0.34652777777777777</v>
      </c>
      <c r="O30" s="1173">
        <v>0.35694444444444445</v>
      </c>
      <c r="P30" s="1173">
        <v>0.37777777777777777</v>
      </c>
      <c r="Q30" s="1173">
        <v>0.39861111111111114</v>
      </c>
      <c r="R30" s="1173">
        <v>0.41944444444444445</v>
      </c>
      <c r="S30" s="1173">
        <v>0.44027777777777777</v>
      </c>
      <c r="T30" s="1173">
        <v>0.46111111111111114</v>
      </c>
      <c r="U30" s="1173">
        <v>0.48125000000000001</v>
      </c>
      <c r="V30" s="1173">
        <v>0.50208333333333333</v>
      </c>
      <c r="W30" s="1173">
        <v>0.52361111111111114</v>
      </c>
      <c r="X30" s="1173">
        <v>0.54791666666666672</v>
      </c>
      <c r="Y30" s="1173">
        <v>0.56527777777777777</v>
      </c>
      <c r="Z30" s="1173">
        <v>0.58958333333333335</v>
      </c>
      <c r="AA30" s="1173">
        <v>0.6069444444444444</v>
      </c>
      <c r="AB30" s="1173">
        <v>0.62430555555555556</v>
      </c>
      <c r="AC30" s="1173">
        <v>0.64861111111111114</v>
      </c>
      <c r="AD30" s="1173">
        <v>0.6694444444444444</v>
      </c>
      <c r="AE30" s="1173">
        <v>0.68958333333333333</v>
      </c>
      <c r="AF30" s="1173">
        <v>0.7104166666666667</v>
      </c>
      <c r="AG30" s="1173">
        <v>0.73124999999999996</v>
      </c>
      <c r="AH30" s="1173">
        <v>0.75208333333333333</v>
      </c>
      <c r="AI30" s="1173">
        <v>0.7729166666666667</v>
      </c>
      <c r="AJ30" s="1173">
        <v>0.79374999999999996</v>
      </c>
      <c r="AK30" s="1173">
        <v>0.81319444444444444</v>
      </c>
      <c r="AL30" s="1173">
        <v>0.83263888888888893</v>
      </c>
      <c r="AM30" s="1173">
        <v>0.88055555555555554</v>
      </c>
      <c r="AN30" s="1173">
        <v>0.9194444444444444</v>
      </c>
      <c r="AO30" s="1174">
        <v>0.95833333333333337</v>
      </c>
      <c r="AP30" s="609"/>
      <c r="AQ30" s="218"/>
      <c r="AR30" s="218"/>
      <c r="AS30" s="218"/>
      <c r="AT30" s="218"/>
      <c r="AU30" s="218"/>
    </row>
    <row r="31" spans="1:47" ht="31.5" x14ac:dyDescent="0.5">
      <c r="A31" s="944" t="s">
        <v>33</v>
      </c>
      <c r="B31" s="934">
        <f t="shared" si="0"/>
        <v>6.9444444444444198E-4</v>
      </c>
      <c r="C31" s="225">
        <v>6.9444444444444447E-4</v>
      </c>
      <c r="D31" s="476">
        <f t="shared" si="1"/>
        <v>1.388888888888884E-3</v>
      </c>
      <c r="E31" s="485">
        <v>0.58499999999999996</v>
      </c>
      <c r="F31" s="479">
        <v>0.58499999999999996</v>
      </c>
      <c r="G31" s="479">
        <v>0.58499999999999996</v>
      </c>
      <c r="H31" s="612">
        <v>0.58499999999999996</v>
      </c>
      <c r="I31" s="1177">
        <v>0.2388888888888889</v>
      </c>
      <c r="J31" s="1173">
        <v>0.27083333333333331</v>
      </c>
      <c r="K31" s="1173">
        <v>0.29652777777777778</v>
      </c>
      <c r="L31" s="1173">
        <v>0.31458333333333333</v>
      </c>
      <c r="M31" s="1173">
        <v>0.33333333333333331</v>
      </c>
      <c r="N31" s="1173">
        <v>0.34722222222222221</v>
      </c>
      <c r="O31" s="1173">
        <v>0.3576388888888889</v>
      </c>
      <c r="P31" s="1173">
        <v>0.37847222222222221</v>
      </c>
      <c r="Q31" s="1173">
        <v>0.39930555555555558</v>
      </c>
      <c r="R31" s="1173">
        <v>0.4201388888888889</v>
      </c>
      <c r="S31" s="1173">
        <v>0.44097222222222221</v>
      </c>
      <c r="T31" s="1173">
        <v>0.46180555555555558</v>
      </c>
      <c r="U31" s="1173">
        <v>0.4826388888888889</v>
      </c>
      <c r="V31" s="1173">
        <v>0.50347222222222221</v>
      </c>
      <c r="W31" s="1173">
        <v>0.52430555555555558</v>
      </c>
      <c r="X31" s="1173">
        <v>0.54861111111111116</v>
      </c>
      <c r="Y31" s="1173">
        <v>0.56597222222222221</v>
      </c>
      <c r="Z31" s="1173">
        <v>0.59027777777777779</v>
      </c>
      <c r="AA31" s="1173">
        <v>0.60763888888888884</v>
      </c>
      <c r="AB31" s="1173">
        <v>0.625</v>
      </c>
      <c r="AC31" s="1173">
        <v>0.64930555555555558</v>
      </c>
      <c r="AD31" s="1173">
        <v>0.67013888888888884</v>
      </c>
      <c r="AE31" s="1173">
        <v>0.69097222222222221</v>
      </c>
      <c r="AF31" s="1173">
        <v>0.71180555555555558</v>
      </c>
      <c r="AG31" s="1173">
        <v>0.73263888888888884</v>
      </c>
      <c r="AH31" s="1173">
        <v>0.75347222222222221</v>
      </c>
      <c r="AI31" s="1173">
        <v>0.77430555555555558</v>
      </c>
      <c r="AJ31" s="1173">
        <v>0.79513888888888884</v>
      </c>
      <c r="AK31" s="1173">
        <v>0.81458333333333333</v>
      </c>
      <c r="AL31" s="1173">
        <v>0.83333333333333337</v>
      </c>
      <c r="AM31" s="1173">
        <v>0.88194444444444442</v>
      </c>
      <c r="AN31" s="1173">
        <v>0.92013888888888884</v>
      </c>
      <c r="AO31" s="1174">
        <v>0.95902777777777781</v>
      </c>
      <c r="AP31" s="609"/>
      <c r="AQ31" s="218"/>
      <c r="AR31" s="218"/>
      <c r="AS31" s="218"/>
      <c r="AT31" s="218"/>
      <c r="AU31" s="218"/>
    </row>
    <row r="32" spans="1:47" ht="31.5" x14ac:dyDescent="0.5">
      <c r="A32" s="944" t="s">
        <v>28</v>
      </c>
      <c r="B32" s="935">
        <f t="shared" si="0"/>
        <v>2.0833333333333259E-3</v>
      </c>
      <c r="C32" s="226">
        <v>1.3888888888888889E-3</v>
      </c>
      <c r="D32" s="477">
        <f t="shared" si="1"/>
        <v>2.0833333333333259E-3</v>
      </c>
      <c r="E32" s="483"/>
      <c r="F32" s="480">
        <v>0.82399999999999995</v>
      </c>
      <c r="G32" s="480">
        <v>0.82399999999999995</v>
      </c>
      <c r="H32" s="613">
        <v>0.82399999999999995</v>
      </c>
      <c r="I32" s="1176">
        <v>0.24027777777777778</v>
      </c>
      <c r="J32" s="1173">
        <v>0.2722222222222222</v>
      </c>
      <c r="K32" s="1173">
        <v>0.2986111111111111</v>
      </c>
      <c r="L32" s="1173">
        <v>0.31666666666666665</v>
      </c>
      <c r="M32" s="1173">
        <v>0.33541666666666664</v>
      </c>
      <c r="N32" s="1173">
        <v>0.34930555555555554</v>
      </c>
      <c r="O32" s="1173">
        <v>0.35972222222222222</v>
      </c>
      <c r="P32" s="1173">
        <v>0.38055555555555554</v>
      </c>
      <c r="Q32" s="1173">
        <v>0.40138888888888891</v>
      </c>
      <c r="R32" s="1173">
        <v>0.42222222222222222</v>
      </c>
      <c r="S32" s="1173">
        <v>0.44305555555555554</v>
      </c>
      <c r="T32" s="1173">
        <v>0.46388888888888891</v>
      </c>
      <c r="U32" s="1173">
        <v>0.48402777777777778</v>
      </c>
      <c r="V32" s="1173">
        <v>0.50486111111111109</v>
      </c>
      <c r="W32" s="1173">
        <v>0.52638888888888891</v>
      </c>
      <c r="X32" s="1173">
        <v>0.55069444444444449</v>
      </c>
      <c r="Y32" s="1173">
        <v>0.56805555555555554</v>
      </c>
      <c r="Z32" s="1173">
        <v>0.59236111111111112</v>
      </c>
      <c r="AA32" s="1173">
        <v>0.60972222222222228</v>
      </c>
      <c r="AB32" s="1173">
        <v>0.62708333333333333</v>
      </c>
      <c r="AC32" s="1173">
        <v>0.65138888888888891</v>
      </c>
      <c r="AD32" s="1173">
        <v>0.67222222222222228</v>
      </c>
      <c r="AE32" s="1173">
        <v>0.69236111111111109</v>
      </c>
      <c r="AF32" s="1173">
        <v>0.71319444444444446</v>
      </c>
      <c r="AG32" s="1173">
        <v>0.73402777777777772</v>
      </c>
      <c r="AH32" s="1173">
        <v>0.75486111111111109</v>
      </c>
      <c r="AI32" s="1173">
        <v>0.77569444444444446</v>
      </c>
      <c r="AJ32" s="1173">
        <v>0.79652777777777772</v>
      </c>
      <c r="AK32" s="1178" t="s">
        <v>17</v>
      </c>
      <c r="AL32" s="1173">
        <v>0.8354166666666667</v>
      </c>
      <c r="AM32" s="1173">
        <v>0.8833333333333333</v>
      </c>
      <c r="AN32" s="1173">
        <v>0.92222222222222228</v>
      </c>
      <c r="AO32" s="1179" t="s">
        <v>17</v>
      </c>
      <c r="AP32" s="609"/>
      <c r="AQ32" s="218"/>
      <c r="AR32" s="218"/>
      <c r="AS32" s="218"/>
      <c r="AT32" s="218"/>
      <c r="AU32" s="218"/>
    </row>
    <row r="33" spans="1:47" ht="31.5" x14ac:dyDescent="0.5">
      <c r="A33" s="944" t="s">
        <v>34</v>
      </c>
      <c r="B33" s="934">
        <f t="shared" si="0"/>
        <v>6.9444444444444198E-4</v>
      </c>
      <c r="C33" s="225">
        <v>1.3888888888888889E-3</v>
      </c>
      <c r="D33" s="476">
        <f t="shared" si="1"/>
        <v>6.9444444444444198E-4</v>
      </c>
      <c r="E33" s="484"/>
      <c r="F33" s="479">
        <v>0.46400000000000002</v>
      </c>
      <c r="G33" s="479">
        <v>0.46400000000000002</v>
      </c>
      <c r="H33" s="612">
        <v>0.46400000000000002</v>
      </c>
      <c r="I33" s="1177">
        <v>0.24097222222222223</v>
      </c>
      <c r="J33" s="1173">
        <v>0.27291666666666664</v>
      </c>
      <c r="K33" s="1173">
        <v>0.29930555555555555</v>
      </c>
      <c r="L33" s="1173">
        <v>0.31736111111111109</v>
      </c>
      <c r="M33" s="1173">
        <v>0.33611111111111114</v>
      </c>
      <c r="N33" s="1173">
        <v>0.35069444444444442</v>
      </c>
      <c r="O33" s="1173">
        <v>0.36041666666666666</v>
      </c>
      <c r="P33" s="1173">
        <v>0.38124999999999998</v>
      </c>
      <c r="Q33" s="1173">
        <v>0.40208333333333335</v>
      </c>
      <c r="R33" s="1173">
        <v>0.42291666666666666</v>
      </c>
      <c r="S33" s="1173">
        <v>0.44374999999999998</v>
      </c>
      <c r="T33" s="1173">
        <v>0.46458333333333335</v>
      </c>
      <c r="U33" s="1173">
        <v>0.48541666666666666</v>
      </c>
      <c r="V33" s="1173">
        <v>0.50624999999999998</v>
      </c>
      <c r="W33" s="1173">
        <v>0.52777777777777779</v>
      </c>
      <c r="X33" s="1173">
        <v>0.55208333333333337</v>
      </c>
      <c r="Y33" s="1173">
        <v>0.56874999999999998</v>
      </c>
      <c r="Z33" s="1173">
        <v>0.59305555555555556</v>
      </c>
      <c r="AA33" s="1173">
        <v>0.61041666666666672</v>
      </c>
      <c r="AB33" s="1173">
        <v>0.62847222222222221</v>
      </c>
      <c r="AC33" s="1173">
        <v>0.65277777777777779</v>
      </c>
      <c r="AD33" s="1173">
        <v>0.67361111111111116</v>
      </c>
      <c r="AE33" s="1173">
        <v>0.69374999999999998</v>
      </c>
      <c r="AF33" s="1173">
        <v>0.71458333333333335</v>
      </c>
      <c r="AG33" s="1173">
        <v>0.73541666666666672</v>
      </c>
      <c r="AH33" s="1173">
        <v>0.75624999999999998</v>
      </c>
      <c r="AI33" s="1173">
        <v>0.77708333333333335</v>
      </c>
      <c r="AJ33" s="1173">
        <v>0.79791666666666672</v>
      </c>
      <c r="AK33" s="1178" t="s">
        <v>17</v>
      </c>
      <c r="AL33" s="1173">
        <v>0.83611111111111114</v>
      </c>
      <c r="AM33" s="1173">
        <v>0.88472222222222219</v>
      </c>
      <c r="AN33" s="1173">
        <v>0.92291666666666672</v>
      </c>
      <c r="AO33" s="1180" t="s">
        <v>17</v>
      </c>
      <c r="AP33" s="609"/>
      <c r="AQ33" s="218"/>
      <c r="AR33" s="218"/>
      <c r="AS33" s="218"/>
      <c r="AT33" s="218"/>
      <c r="AU33" s="218"/>
    </row>
    <row r="34" spans="1:47" ht="31.5" x14ac:dyDescent="0.5">
      <c r="A34" s="944" t="s">
        <v>35</v>
      </c>
      <c r="B34" s="934">
        <f t="shared" si="0"/>
        <v>1.388888888888884E-3</v>
      </c>
      <c r="C34" s="225">
        <v>1.3888888888888889E-3</v>
      </c>
      <c r="D34" s="476">
        <f t="shared" si="1"/>
        <v>1.388888888888884E-3</v>
      </c>
      <c r="E34" s="484"/>
      <c r="F34" s="479">
        <v>0.57499999999999996</v>
      </c>
      <c r="G34" s="479">
        <v>0.57499999999999996</v>
      </c>
      <c r="H34" s="612">
        <v>0.57499999999999996</v>
      </c>
      <c r="I34" s="1176">
        <v>0.24166666666666667</v>
      </c>
      <c r="J34" s="1173">
        <v>0.27361111111111114</v>
      </c>
      <c r="K34" s="1173">
        <v>0.30069444444444443</v>
      </c>
      <c r="L34" s="1173">
        <v>0.31874999999999998</v>
      </c>
      <c r="M34" s="1173">
        <v>0.33750000000000002</v>
      </c>
      <c r="N34" s="1173">
        <v>0.35138888888888886</v>
      </c>
      <c r="O34" s="1173">
        <v>0.36180555555555555</v>
      </c>
      <c r="P34" s="1173">
        <v>0.38263888888888886</v>
      </c>
      <c r="Q34" s="1173">
        <v>0.40347222222222223</v>
      </c>
      <c r="R34" s="1173">
        <v>0.42430555555555555</v>
      </c>
      <c r="S34" s="1173">
        <v>0.44513888888888886</v>
      </c>
      <c r="T34" s="1173">
        <v>0.46597222222222223</v>
      </c>
      <c r="U34" s="1173">
        <v>0.48680555555555555</v>
      </c>
      <c r="V34" s="1173">
        <v>0.50763888888888886</v>
      </c>
      <c r="W34" s="1173">
        <v>0.52847222222222223</v>
      </c>
      <c r="X34" s="1173">
        <v>0.55277777777777781</v>
      </c>
      <c r="Y34" s="1173">
        <v>0.57013888888888886</v>
      </c>
      <c r="Z34" s="1173">
        <v>0.59444444444444444</v>
      </c>
      <c r="AA34" s="1173">
        <v>0.6118055555555556</v>
      </c>
      <c r="AB34" s="1173">
        <v>0.62916666666666665</v>
      </c>
      <c r="AC34" s="1173">
        <v>0.65347222222222223</v>
      </c>
      <c r="AD34" s="1173">
        <v>0.6743055555555556</v>
      </c>
      <c r="AE34" s="1173">
        <v>0.69513888888888886</v>
      </c>
      <c r="AF34" s="1173">
        <v>0.71597222222222223</v>
      </c>
      <c r="AG34" s="1173">
        <v>0.7368055555555556</v>
      </c>
      <c r="AH34" s="1173">
        <v>0.75763888888888886</v>
      </c>
      <c r="AI34" s="1173">
        <v>0.77847222222222223</v>
      </c>
      <c r="AJ34" s="1173">
        <v>0.7993055555555556</v>
      </c>
      <c r="AK34" s="1178" t="s">
        <v>17</v>
      </c>
      <c r="AL34" s="1173">
        <v>0.83750000000000002</v>
      </c>
      <c r="AM34" s="1173">
        <v>0.88611111111111107</v>
      </c>
      <c r="AN34" s="1173">
        <v>0.9243055555555556</v>
      </c>
      <c r="AO34" s="1180" t="s">
        <v>17</v>
      </c>
      <c r="AP34" s="609"/>
      <c r="AQ34" s="218"/>
      <c r="AR34" s="218"/>
      <c r="AS34" s="218"/>
      <c r="AT34" s="218"/>
      <c r="AU34" s="218"/>
    </row>
    <row r="35" spans="1:47" ht="31.5" x14ac:dyDescent="0.5">
      <c r="A35" s="944" t="s">
        <v>26</v>
      </c>
      <c r="B35" s="934">
        <f t="shared" si="0"/>
        <v>6.9444444444444198E-4</v>
      </c>
      <c r="C35" s="225">
        <v>1.3888888888888889E-3</v>
      </c>
      <c r="D35" s="476">
        <f t="shared" si="1"/>
        <v>1.388888888888884E-3</v>
      </c>
      <c r="E35" s="484"/>
      <c r="F35" s="479">
        <v>0.38</v>
      </c>
      <c r="G35" s="479">
        <v>0.38</v>
      </c>
      <c r="H35" s="612">
        <v>0.38</v>
      </c>
      <c r="I35" s="1181">
        <v>0.24236111111111111</v>
      </c>
      <c r="J35" s="1182">
        <v>0.27430555555555558</v>
      </c>
      <c r="K35" s="1182">
        <v>0.30138888888888887</v>
      </c>
      <c r="L35" s="1182">
        <v>0.32013888888888886</v>
      </c>
      <c r="M35" s="1182">
        <v>0.33819444444444446</v>
      </c>
      <c r="N35" s="1182">
        <v>0.3527777777777778</v>
      </c>
      <c r="O35" s="1182">
        <v>0.36249999999999999</v>
      </c>
      <c r="P35" s="1182">
        <v>0.38333333333333336</v>
      </c>
      <c r="Q35" s="1182">
        <v>0.40416666666666667</v>
      </c>
      <c r="R35" s="1182">
        <v>0.42499999999999999</v>
      </c>
      <c r="S35" s="1182">
        <v>0.44583333333333336</v>
      </c>
      <c r="T35" s="1182">
        <v>0.46666666666666667</v>
      </c>
      <c r="U35" s="1182">
        <v>0.48819444444444443</v>
      </c>
      <c r="V35" s="1182">
        <v>0.50902777777777775</v>
      </c>
      <c r="W35" s="1182">
        <v>0.52986111111111112</v>
      </c>
      <c r="X35" s="1182">
        <v>0.5541666666666667</v>
      </c>
      <c r="Y35" s="1182">
        <v>0.5708333333333333</v>
      </c>
      <c r="Z35" s="1182">
        <v>0.59513888888888888</v>
      </c>
      <c r="AA35" s="1182">
        <v>0.61250000000000004</v>
      </c>
      <c r="AB35" s="1182">
        <v>0.63055555555555554</v>
      </c>
      <c r="AC35" s="1182">
        <v>0.65486111111111112</v>
      </c>
      <c r="AD35" s="1182">
        <v>0.67569444444444449</v>
      </c>
      <c r="AE35" s="1182">
        <v>0.69652777777777775</v>
      </c>
      <c r="AF35" s="1182">
        <v>0.71736111111111112</v>
      </c>
      <c r="AG35" s="1182">
        <v>0.73750000000000004</v>
      </c>
      <c r="AH35" s="1182">
        <v>0.7583333333333333</v>
      </c>
      <c r="AI35" s="1182">
        <v>0.77986111111111112</v>
      </c>
      <c r="AJ35" s="1182">
        <v>0.80069444444444449</v>
      </c>
      <c r="AK35" s="1183" t="s">
        <v>17</v>
      </c>
      <c r="AL35" s="1182">
        <v>0.83819444444444446</v>
      </c>
      <c r="AM35" s="1182">
        <v>0.88749999999999996</v>
      </c>
      <c r="AN35" s="1182">
        <v>0.92500000000000004</v>
      </c>
      <c r="AO35" s="1184" t="s">
        <v>17</v>
      </c>
      <c r="AP35" s="609"/>
      <c r="AQ35" s="218"/>
      <c r="AR35" s="218"/>
      <c r="AS35" s="218"/>
      <c r="AT35" s="218"/>
      <c r="AU35" s="218"/>
    </row>
    <row r="36" spans="1:47" ht="31.5" x14ac:dyDescent="0.5">
      <c r="A36" s="944" t="s">
        <v>25</v>
      </c>
      <c r="B36" s="934">
        <f t="shared" si="0"/>
        <v>1.388888888888884E-3</v>
      </c>
      <c r="C36" s="225">
        <v>1.3888888888888889E-3</v>
      </c>
      <c r="D36" s="476">
        <f t="shared" si="1"/>
        <v>1.3888888888889395E-3</v>
      </c>
      <c r="E36" s="484"/>
      <c r="F36" s="479">
        <v>0.64100000000000001</v>
      </c>
      <c r="G36" s="479">
        <v>0.64100000000000001</v>
      </c>
      <c r="H36" s="612">
        <v>0.64100000000000001</v>
      </c>
      <c r="I36" s="1185">
        <v>0.24374999999999999</v>
      </c>
      <c r="J36" s="1182">
        <v>0.27569444444444446</v>
      </c>
      <c r="K36" s="1182">
        <v>0.30277777777777776</v>
      </c>
      <c r="L36" s="1182">
        <v>0.3215277777777778</v>
      </c>
      <c r="M36" s="1182">
        <v>0.33958333333333335</v>
      </c>
      <c r="N36" s="1182">
        <v>0.35416666666666669</v>
      </c>
      <c r="O36" s="1182">
        <v>0.36388888888888887</v>
      </c>
      <c r="P36" s="1182">
        <v>0.38472222222222224</v>
      </c>
      <c r="Q36" s="1182">
        <v>0.40555555555555556</v>
      </c>
      <c r="R36" s="1182">
        <v>0.42638888888888887</v>
      </c>
      <c r="S36" s="1182">
        <v>0.44722222222222224</v>
      </c>
      <c r="T36" s="1182">
        <v>0.46805555555555556</v>
      </c>
      <c r="U36" s="1182">
        <v>0.48958333333333331</v>
      </c>
      <c r="V36" s="1182">
        <v>0.51041666666666663</v>
      </c>
      <c r="W36" s="1182">
        <v>0.53125</v>
      </c>
      <c r="X36" s="1182">
        <v>0.55555555555555558</v>
      </c>
      <c r="Y36" s="1182">
        <v>0.57222222222222219</v>
      </c>
      <c r="Z36" s="1182">
        <v>0.59652777777777777</v>
      </c>
      <c r="AA36" s="1182">
        <v>0.61388888888888893</v>
      </c>
      <c r="AB36" s="1182">
        <v>0.63194444444444442</v>
      </c>
      <c r="AC36" s="1182">
        <v>0.65625</v>
      </c>
      <c r="AD36" s="1182">
        <v>0.67708333333333337</v>
      </c>
      <c r="AE36" s="1182">
        <v>0.69791666666666663</v>
      </c>
      <c r="AF36" s="1182">
        <v>0.71875</v>
      </c>
      <c r="AG36" s="1182">
        <v>0.73888888888888893</v>
      </c>
      <c r="AH36" s="1182">
        <v>0.75972222222222219</v>
      </c>
      <c r="AI36" s="1182">
        <v>0.78125</v>
      </c>
      <c r="AJ36" s="1182">
        <v>0.80208333333333337</v>
      </c>
      <c r="AK36" s="1183" t="s">
        <v>17</v>
      </c>
      <c r="AL36" s="1182">
        <v>0.83958333333333335</v>
      </c>
      <c r="AM36" s="1182">
        <v>0.88888888888888884</v>
      </c>
      <c r="AN36" s="1182">
        <v>0.92638888888888893</v>
      </c>
      <c r="AO36" s="1184" t="s">
        <v>17</v>
      </c>
      <c r="AP36" s="609"/>
      <c r="AQ36" s="218"/>
      <c r="AR36" s="218"/>
      <c r="AS36" s="218"/>
      <c r="AT36" s="218"/>
      <c r="AU36" s="218"/>
    </row>
    <row r="37" spans="1:47" ht="31.5" x14ac:dyDescent="0.5">
      <c r="A37" s="944" t="s">
        <v>24</v>
      </c>
      <c r="B37" s="934">
        <f t="shared" si="0"/>
        <v>6.9444444444444198E-4</v>
      </c>
      <c r="C37" s="225">
        <v>6.9444444444444447E-4</v>
      </c>
      <c r="D37" s="476">
        <f t="shared" si="1"/>
        <v>6.9444444444444198E-4</v>
      </c>
      <c r="E37" s="484"/>
      <c r="F37" s="479">
        <v>0.35099999999999998</v>
      </c>
      <c r="G37" s="479">
        <v>0.35099999999999998</v>
      </c>
      <c r="H37" s="612">
        <v>0.35099999999999998</v>
      </c>
      <c r="I37" s="1181">
        <v>0.24444444444444444</v>
      </c>
      <c r="J37" s="1182">
        <v>0.27638888888888891</v>
      </c>
      <c r="K37" s="1182">
        <v>0.3034722222222222</v>
      </c>
      <c r="L37" s="1182">
        <v>0.32222222222222224</v>
      </c>
      <c r="M37" s="1182">
        <v>0.34027777777777779</v>
      </c>
      <c r="N37" s="1182">
        <v>0.35486111111111113</v>
      </c>
      <c r="O37" s="1182">
        <v>0.36458333333333331</v>
      </c>
      <c r="P37" s="1182">
        <v>0.38541666666666669</v>
      </c>
      <c r="Q37" s="1182">
        <v>0.40625</v>
      </c>
      <c r="R37" s="1182">
        <v>0.42708333333333331</v>
      </c>
      <c r="S37" s="1182">
        <v>0.44791666666666669</v>
      </c>
      <c r="T37" s="1182">
        <v>0.46875</v>
      </c>
      <c r="U37" s="1182">
        <v>0.49027777777777776</v>
      </c>
      <c r="V37" s="1182">
        <v>0.51111111111111107</v>
      </c>
      <c r="W37" s="1182">
        <v>0.53194444444444444</v>
      </c>
      <c r="X37" s="1182">
        <v>0.55625000000000002</v>
      </c>
      <c r="Y37" s="1182">
        <v>0.57291666666666663</v>
      </c>
      <c r="Z37" s="1182">
        <v>0.59722222222222221</v>
      </c>
      <c r="AA37" s="1182">
        <v>0.61458333333333337</v>
      </c>
      <c r="AB37" s="1182">
        <v>0.63263888888888886</v>
      </c>
      <c r="AC37" s="1182">
        <v>0.65694444444444444</v>
      </c>
      <c r="AD37" s="1182">
        <v>0.67777777777777781</v>
      </c>
      <c r="AE37" s="1182">
        <v>0.69861111111111107</v>
      </c>
      <c r="AF37" s="1182">
        <v>0.71944444444444444</v>
      </c>
      <c r="AG37" s="1182">
        <v>0.73958333333333337</v>
      </c>
      <c r="AH37" s="1182">
        <v>0.76041666666666663</v>
      </c>
      <c r="AI37" s="1182">
        <v>0.78194444444444444</v>
      </c>
      <c r="AJ37" s="1182">
        <v>0.80277777777777781</v>
      </c>
      <c r="AK37" s="1183" t="s">
        <v>17</v>
      </c>
      <c r="AL37" s="1182">
        <v>0.84027777777777779</v>
      </c>
      <c r="AM37" s="1182">
        <v>0.88958333333333328</v>
      </c>
      <c r="AN37" s="1182">
        <v>0.92708333333333337</v>
      </c>
      <c r="AO37" s="1184" t="s">
        <v>17</v>
      </c>
      <c r="AP37" s="609"/>
      <c r="AQ37" s="218"/>
      <c r="AR37" s="219"/>
      <c r="AS37" s="218"/>
      <c r="AT37" s="218"/>
      <c r="AU37" s="218"/>
    </row>
    <row r="38" spans="1:47" ht="31.5" x14ac:dyDescent="0.5">
      <c r="A38" s="944" t="s">
        <v>23</v>
      </c>
      <c r="B38" s="934">
        <f t="shared" si="0"/>
        <v>6.9444444444444198E-4</v>
      </c>
      <c r="C38" s="225">
        <v>6.9444444444444447E-4</v>
      </c>
      <c r="D38" s="476">
        <f t="shared" si="1"/>
        <v>6.9444444444444198E-4</v>
      </c>
      <c r="E38" s="484"/>
      <c r="F38" s="479">
        <v>0.36299999999999999</v>
      </c>
      <c r="G38" s="479">
        <v>0.36299999999999999</v>
      </c>
      <c r="H38" s="612">
        <v>0.36299999999999999</v>
      </c>
      <c r="I38" s="1185">
        <v>0.24513888888888888</v>
      </c>
      <c r="J38" s="1182">
        <v>0.27708333333333335</v>
      </c>
      <c r="K38" s="1182">
        <v>0.30416666666666664</v>
      </c>
      <c r="L38" s="1182">
        <v>0.32291666666666669</v>
      </c>
      <c r="M38" s="1182">
        <v>0.34097222222222223</v>
      </c>
      <c r="N38" s="1182">
        <v>0.35555555555555557</v>
      </c>
      <c r="O38" s="1182">
        <v>0.36527777777777776</v>
      </c>
      <c r="P38" s="1182">
        <v>0.38611111111111113</v>
      </c>
      <c r="Q38" s="1182">
        <v>0.40694444444444444</v>
      </c>
      <c r="R38" s="1182">
        <v>0.42777777777777776</v>
      </c>
      <c r="S38" s="1182">
        <v>0.44861111111111113</v>
      </c>
      <c r="T38" s="1182">
        <v>0.46944444444444444</v>
      </c>
      <c r="U38" s="1182">
        <v>0.4909722222222222</v>
      </c>
      <c r="V38" s="1182">
        <v>0.51180555555555551</v>
      </c>
      <c r="W38" s="1182">
        <v>0.53263888888888888</v>
      </c>
      <c r="X38" s="1182">
        <v>0.55694444444444446</v>
      </c>
      <c r="Y38" s="1182">
        <v>0.57361111111111107</v>
      </c>
      <c r="Z38" s="1182">
        <v>0.59791666666666665</v>
      </c>
      <c r="AA38" s="1182">
        <v>0.61527777777777781</v>
      </c>
      <c r="AB38" s="1182">
        <v>0.6333333333333333</v>
      </c>
      <c r="AC38" s="1182">
        <v>0.65763888888888888</v>
      </c>
      <c r="AD38" s="1182">
        <v>0.67847222222222225</v>
      </c>
      <c r="AE38" s="1182">
        <v>0.69930555555555551</v>
      </c>
      <c r="AF38" s="1182">
        <v>0.72013888888888888</v>
      </c>
      <c r="AG38" s="1182">
        <v>0.74097222222222225</v>
      </c>
      <c r="AH38" s="1182">
        <v>0.76180555555555551</v>
      </c>
      <c r="AI38" s="1182">
        <v>0.78263888888888888</v>
      </c>
      <c r="AJ38" s="1182">
        <v>0.80347222222222225</v>
      </c>
      <c r="AK38" s="1183" t="s">
        <v>17</v>
      </c>
      <c r="AL38" s="1182">
        <v>0.84097222222222223</v>
      </c>
      <c r="AM38" s="1182">
        <v>0.89027777777777772</v>
      </c>
      <c r="AN38" s="1182">
        <v>0.92777777777777781</v>
      </c>
      <c r="AO38" s="1184" t="s">
        <v>17</v>
      </c>
      <c r="AP38" s="218"/>
      <c r="AQ38" s="218"/>
      <c r="AR38" s="219"/>
      <c r="AS38" s="218"/>
      <c r="AT38" s="218"/>
      <c r="AU38" s="218"/>
    </row>
    <row r="39" spans="1:47" ht="31.5" x14ac:dyDescent="0.5">
      <c r="A39" s="944" t="s">
        <v>22</v>
      </c>
      <c r="B39" s="934">
        <f t="shared" si="0"/>
        <v>1.3888888888889395E-3</v>
      </c>
      <c r="C39" s="225">
        <v>6.9444444444444447E-4</v>
      </c>
      <c r="D39" s="476">
        <f t="shared" si="1"/>
        <v>1.388888888888884E-3</v>
      </c>
      <c r="E39" s="484"/>
      <c r="F39" s="479">
        <v>0.75</v>
      </c>
      <c r="G39" s="479">
        <v>0.75</v>
      </c>
      <c r="H39" s="612">
        <v>0.75</v>
      </c>
      <c r="I39" s="1181">
        <v>0.24652777777777779</v>
      </c>
      <c r="J39" s="1182">
        <v>0.27847222222222223</v>
      </c>
      <c r="K39" s="1182">
        <v>0.30555555555555558</v>
      </c>
      <c r="L39" s="1182">
        <v>0.32430555555555557</v>
      </c>
      <c r="M39" s="1182">
        <v>0.34236111111111112</v>
      </c>
      <c r="N39" s="1182">
        <v>0.35694444444444445</v>
      </c>
      <c r="O39" s="1182">
        <v>0.36666666666666664</v>
      </c>
      <c r="P39" s="1182">
        <v>0.38750000000000001</v>
      </c>
      <c r="Q39" s="1182">
        <v>0.40833333333333333</v>
      </c>
      <c r="R39" s="1182">
        <v>0.42916666666666664</v>
      </c>
      <c r="S39" s="1182">
        <v>0.45</v>
      </c>
      <c r="T39" s="1182">
        <v>0.47083333333333333</v>
      </c>
      <c r="U39" s="1182">
        <v>0.49166666666666664</v>
      </c>
      <c r="V39" s="1182">
        <v>0.51249999999999996</v>
      </c>
      <c r="W39" s="1182">
        <v>0.53402777777777777</v>
      </c>
      <c r="X39" s="1182">
        <v>0.55833333333333335</v>
      </c>
      <c r="Y39" s="1182">
        <v>0.57499999999999996</v>
      </c>
      <c r="Z39" s="1182">
        <v>0.59930555555555554</v>
      </c>
      <c r="AA39" s="1182">
        <v>0.6166666666666667</v>
      </c>
      <c r="AB39" s="1182">
        <v>0.63472222222222219</v>
      </c>
      <c r="AC39" s="1182">
        <v>0.65902777777777777</v>
      </c>
      <c r="AD39" s="1182">
        <v>0.67986111111111114</v>
      </c>
      <c r="AE39" s="1182">
        <v>0.7</v>
      </c>
      <c r="AF39" s="1182">
        <v>0.72083333333333333</v>
      </c>
      <c r="AG39" s="1182">
        <v>0.7416666666666667</v>
      </c>
      <c r="AH39" s="1182">
        <v>0.76249999999999996</v>
      </c>
      <c r="AI39" s="1182">
        <v>0.78333333333333333</v>
      </c>
      <c r="AJ39" s="1182">
        <v>0.8041666666666667</v>
      </c>
      <c r="AK39" s="1183" t="s">
        <v>17</v>
      </c>
      <c r="AL39" s="1182">
        <v>0.84236111111111112</v>
      </c>
      <c r="AM39" s="1182">
        <v>0.89097222222222228</v>
      </c>
      <c r="AN39" s="1182">
        <v>0.9291666666666667</v>
      </c>
      <c r="AO39" s="1184" t="s">
        <v>17</v>
      </c>
      <c r="AP39" s="218"/>
      <c r="AQ39" s="218"/>
      <c r="AR39" s="219"/>
      <c r="AS39" s="218"/>
      <c r="AT39" s="218"/>
      <c r="AU39" s="218"/>
    </row>
    <row r="40" spans="1:47" ht="31.5" x14ac:dyDescent="0.5">
      <c r="A40" s="944" t="s">
        <v>36</v>
      </c>
      <c r="B40" s="934">
        <f t="shared" si="0"/>
        <v>6.9444444444444198E-4</v>
      </c>
      <c r="C40" s="225">
        <v>6.9444444444444447E-4</v>
      </c>
      <c r="D40" s="476">
        <f t="shared" si="1"/>
        <v>6.9444444444444198E-4</v>
      </c>
      <c r="E40" s="484"/>
      <c r="F40" s="479">
        <v>0.314</v>
      </c>
      <c r="G40" s="479">
        <v>0.314</v>
      </c>
      <c r="H40" s="612">
        <v>0.314</v>
      </c>
      <c r="I40" s="1185">
        <v>0.24722222222222223</v>
      </c>
      <c r="J40" s="1182">
        <v>0.27916666666666667</v>
      </c>
      <c r="K40" s="1182">
        <v>0.30625000000000002</v>
      </c>
      <c r="L40" s="1182">
        <v>0.32500000000000001</v>
      </c>
      <c r="M40" s="1182">
        <v>0.34305555555555556</v>
      </c>
      <c r="N40" s="1182">
        <v>0.3576388888888889</v>
      </c>
      <c r="O40" s="1182">
        <v>0.36736111111111114</v>
      </c>
      <c r="P40" s="1182">
        <v>0.38819444444444445</v>
      </c>
      <c r="Q40" s="1182">
        <v>0.40902777777777777</v>
      </c>
      <c r="R40" s="1182">
        <v>0.42986111111111114</v>
      </c>
      <c r="S40" s="1182">
        <v>0.45069444444444445</v>
      </c>
      <c r="T40" s="1182">
        <v>0.47152777777777777</v>
      </c>
      <c r="U40" s="1182">
        <v>0.49236111111111114</v>
      </c>
      <c r="V40" s="1182">
        <v>0.5131944444444444</v>
      </c>
      <c r="W40" s="1182">
        <v>0.53472222222222221</v>
      </c>
      <c r="X40" s="1182">
        <v>0.55902777777777779</v>
      </c>
      <c r="Y40" s="1182">
        <v>0.5756944444444444</v>
      </c>
      <c r="Z40" s="1182">
        <v>0.6</v>
      </c>
      <c r="AA40" s="1182">
        <v>0.61736111111111114</v>
      </c>
      <c r="AB40" s="1182">
        <v>0.63541666666666663</v>
      </c>
      <c r="AC40" s="1182">
        <v>0.65972222222222221</v>
      </c>
      <c r="AD40" s="1182">
        <v>0.68055555555555558</v>
      </c>
      <c r="AE40" s="1182">
        <v>0.7006944444444444</v>
      </c>
      <c r="AF40" s="1182">
        <v>0.72152777777777777</v>
      </c>
      <c r="AG40" s="1182">
        <v>0.74236111111111114</v>
      </c>
      <c r="AH40" s="1182">
        <v>0.7631944444444444</v>
      </c>
      <c r="AI40" s="1182">
        <v>0.78402777777777777</v>
      </c>
      <c r="AJ40" s="1182">
        <v>0.80486111111111114</v>
      </c>
      <c r="AK40" s="1183" t="s">
        <v>17</v>
      </c>
      <c r="AL40" s="1182">
        <v>0.84305555555555556</v>
      </c>
      <c r="AM40" s="1182">
        <v>0.89166666666666672</v>
      </c>
      <c r="AN40" s="1182">
        <v>0.92986111111111114</v>
      </c>
      <c r="AO40" s="1184" t="s">
        <v>17</v>
      </c>
      <c r="AP40" s="218"/>
      <c r="AQ40" s="218"/>
      <c r="AR40" s="219"/>
      <c r="AS40" s="218"/>
      <c r="AT40" s="218"/>
      <c r="AU40" s="218"/>
    </row>
    <row r="41" spans="1:47" ht="31.5" x14ac:dyDescent="0.5">
      <c r="A41" s="944" t="s">
        <v>37</v>
      </c>
      <c r="B41" s="934" t="s">
        <v>17</v>
      </c>
      <c r="C41" s="225">
        <v>1.3888888888888889E-3</v>
      </c>
      <c r="D41" s="476">
        <f t="shared" si="1"/>
        <v>2.0833333333333259E-3</v>
      </c>
      <c r="E41" s="484"/>
      <c r="F41" s="479">
        <v>0.42799999999999999</v>
      </c>
      <c r="G41" s="479" t="s">
        <v>17</v>
      </c>
      <c r="H41" s="612">
        <v>0.42799999999999999</v>
      </c>
      <c r="I41" s="1181">
        <v>0.24791666666666667</v>
      </c>
      <c r="J41" s="1182">
        <v>0.27986111111111112</v>
      </c>
      <c r="K41" s="1182" t="s">
        <v>17</v>
      </c>
      <c r="L41" s="1182">
        <v>0.32708333333333334</v>
      </c>
      <c r="M41" s="1183" t="s">
        <v>17</v>
      </c>
      <c r="N41" s="1183" t="s">
        <v>17</v>
      </c>
      <c r="O41" s="1183" t="s">
        <v>17</v>
      </c>
      <c r="P41" s="1183" t="s">
        <v>17</v>
      </c>
      <c r="Q41" s="1183" t="s">
        <v>17</v>
      </c>
      <c r="R41" s="1183" t="s">
        <v>17</v>
      </c>
      <c r="S41" s="1183" t="s">
        <v>17</v>
      </c>
      <c r="T41" s="1183" t="s">
        <v>17</v>
      </c>
      <c r="U41" s="1183" t="s">
        <v>17</v>
      </c>
      <c r="V41" s="1183" t="s">
        <v>17</v>
      </c>
      <c r="W41" s="1183" t="s">
        <v>17</v>
      </c>
      <c r="X41" s="1183" t="s">
        <v>17</v>
      </c>
      <c r="Y41" s="1183" t="s">
        <v>17</v>
      </c>
      <c r="Z41" s="1183" t="s">
        <v>17</v>
      </c>
      <c r="AA41" s="1183" t="s">
        <v>17</v>
      </c>
      <c r="AB41" s="1183" t="s">
        <v>17</v>
      </c>
      <c r="AC41" s="1183" t="s">
        <v>17</v>
      </c>
      <c r="AD41" s="1183" t="s">
        <v>17</v>
      </c>
      <c r="AE41" s="1183" t="s">
        <v>17</v>
      </c>
      <c r="AF41" s="1183" t="s">
        <v>17</v>
      </c>
      <c r="AG41" s="1183" t="s">
        <v>17</v>
      </c>
      <c r="AH41" s="1183" t="s">
        <v>17</v>
      </c>
      <c r="AI41" s="1183" t="s">
        <v>17</v>
      </c>
      <c r="AJ41" s="1183" t="s">
        <v>17</v>
      </c>
      <c r="AK41" s="1183" t="s">
        <v>17</v>
      </c>
      <c r="AL41" s="1183" t="s">
        <v>17</v>
      </c>
      <c r="AM41" s="1183" t="s">
        <v>17</v>
      </c>
      <c r="AN41" s="1183" t="s">
        <v>17</v>
      </c>
      <c r="AO41" s="1184" t="s">
        <v>17</v>
      </c>
      <c r="AP41" s="218"/>
      <c r="AQ41" s="218"/>
      <c r="AR41" s="219"/>
      <c r="AS41" s="218"/>
      <c r="AT41" s="218"/>
      <c r="AU41" s="218"/>
    </row>
    <row r="42" spans="1:47" ht="31.5" x14ac:dyDescent="0.5">
      <c r="A42" s="944" t="s">
        <v>20</v>
      </c>
      <c r="B42" s="934">
        <f>SUM(K42-K40)</f>
        <v>2.0833333333333259E-3</v>
      </c>
      <c r="C42" s="225">
        <v>6.9444444444444447E-4</v>
      </c>
      <c r="D42" s="476">
        <f t="shared" si="1"/>
        <v>1.388888888888884E-3</v>
      </c>
      <c r="E42" s="484"/>
      <c r="F42" s="479">
        <v>0.69899999999999995</v>
      </c>
      <c r="G42" s="479">
        <v>0.69899999999999995</v>
      </c>
      <c r="H42" s="612">
        <v>0.69899999999999995</v>
      </c>
      <c r="I42" s="1185">
        <v>0.24861111111111112</v>
      </c>
      <c r="J42" s="1182">
        <v>0.28125</v>
      </c>
      <c r="K42" s="1182">
        <v>0.30833333333333335</v>
      </c>
      <c r="L42" s="1182">
        <v>0.32847222222222222</v>
      </c>
      <c r="M42" s="1182">
        <v>0.34513888888888888</v>
      </c>
      <c r="N42" s="1182">
        <v>0.35902777777777778</v>
      </c>
      <c r="O42" s="1182">
        <v>0.36944444444444446</v>
      </c>
      <c r="P42" s="1182">
        <v>0.39027777777777778</v>
      </c>
      <c r="Q42" s="1182">
        <v>0.41111111111111109</v>
      </c>
      <c r="R42" s="1182">
        <v>0.43194444444444446</v>
      </c>
      <c r="S42" s="1182">
        <v>0.45277777777777778</v>
      </c>
      <c r="T42" s="1182">
        <v>0.47361111111111109</v>
      </c>
      <c r="U42" s="1182">
        <v>0.49375000000000002</v>
      </c>
      <c r="V42" s="1182">
        <v>0.51458333333333328</v>
      </c>
      <c r="W42" s="1182">
        <v>0.53611111111111109</v>
      </c>
      <c r="X42" s="1182">
        <v>0.56041666666666667</v>
      </c>
      <c r="Y42" s="1182">
        <v>0.57777777777777772</v>
      </c>
      <c r="Z42" s="1182">
        <v>0.6020833333333333</v>
      </c>
      <c r="AA42" s="1182">
        <v>0.61944444444444446</v>
      </c>
      <c r="AB42" s="1182">
        <v>0.63680555555555551</v>
      </c>
      <c r="AC42" s="1182">
        <v>0.66111111111111109</v>
      </c>
      <c r="AD42" s="1182">
        <v>0.68194444444444446</v>
      </c>
      <c r="AE42" s="1182">
        <v>0.70277777777777772</v>
      </c>
      <c r="AF42" s="1182">
        <v>0.72361111111111109</v>
      </c>
      <c r="AG42" s="1182">
        <v>0.74375000000000002</v>
      </c>
      <c r="AH42" s="1182">
        <v>0.76458333333333328</v>
      </c>
      <c r="AI42" s="1182">
        <v>0.78541666666666665</v>
      </c>
      <c r="AJ42" s="1182">
        <v>0.80625000000000002</v>
      </c>
      <c r="AK42" s="1183" t="s">
        <v>17</v>
      </c>
      <c r="AL42" s="1182">
        <v>0.84513888888888888</v>
      </c>
      <c r="AM42" s="1182">
        <v>0.89375000000000004</v>
      </c>
      <c r="AN42" s="1182">
        <v>0.93194444444444446</v>
      </c>
      <c r="AO42" s="1184" t="s">
        <v>17</v>
      </c>
      <c r="AP42" s="218"/>
      <c r="AQ42" s="218"/>
      <c r="AR42" s="219"/>
      <c r="AS42" s="218"/>
      <c r="AT42" s="218"/>
      <c r="AU42" s="218"/>
    </row>
    <row r="43" spans="1:47" ht="31.5" x14ac:dyDescent="0.5">
      <c r="A43" s="944" t="s">
        <v>19</v>
      </c>
      <c r="B43" s="934">
        <f>SUM(K43-K42)</f>
        <v>6.9444444444444198E-4</v>
      </c>
      <c r="C43" s="225">
        <v>6.9444444444444447E-4</v>
      </c>
      <c r="D43" s="476">
        <f t="shared" si="1"/>
        <v>6.9444444444444198E-4</v>
      </c>
      <c r="E43" s="484"/>
      <c r="F43" s="479">
        <v>0.376</v>
      </c>
      <c r="G43" s="479">
        <v>0.376</v>
      </c>
      <c r="H43" s="612">
        <v>0.376</v>
      </c>
      <c r="I43" s="1181">
        <v>0.24930555555555556</v>
      </c>
      <c r="J43" s="1182">
        <v>0.28194444444444444</v>
      </c>
      <c r="K43" s="1182">
        <v>0.30902777777777779</v>
      </c>
      <c r="L43" s="1182">
        <v>0.32916666666666666</v>
      </c>
      <c r="M43" s="1182">
        <v>0.34583333333333333</v>
      </c>
      <c r="N43" s="1182">
        <v>0.35972222222222222</v>
      </c>
      <c r="O43" s="1182">
        <v>0.37013888888888891</v>
      </c>
      <c r="P43" s="1182">
        <v>0.39097222222222222</v>
      </c>
      <c r="Q43" s="1182">
        <v>0.41180555555555554</v>
      </c>
      <c r="R43" s="1182">
        <v>0.43263888888888891</v>
      </c>
      <c r="S43" s="1182">
        <v>0.45347222222222222</v>
      </c>
      <c r="T43" s="1182">
        <v>0.47430555555555554</v>
      </c>
      <c r="U43" s="1182">
        <v>0.49513888888888891</v>
      </c>
      <c r="V43" s="1182">
        <v>0.51597222222222228</v>
      </c>
      <c r="W43" s="1182">
        <v>0.53680555555555554</v>
      </c>
      <c r="X43" s="1182">
        <v>0.56111111111111112</v>
      </c>
      <c r="Y43" s="1182">
        <v>0.57847222222222228</v>
      </c>
      <c r="Z43" s="1182">
        <v>0.60277777777777775</v>
      </c>
      <c r="AA43" s="1182">
        <v>0.62013888888888891</v>
      </c>
      <c r="AB43" s="1182">
        <v>0.63749999999999996</v>
      </c>
      <c r="AC43" s="1182">
        <v>0.66180555555555554</v>
      </c>
      <c r="AD43" s="1182">
        <v>0.68263888888888891</v>
      </c>
      <c r="AE43" s="1182">
        <v>0.70347222222222228</v>
      </c>
      <c r="AF43" s="1182">
        <v>0.72430555555555554</v>
      </c>
      <c r="AG43" s="1182">
        <v>0.74444444444444446</v>
      </c>
      <c r="AH43" s="1182">
        <v>0.76527777777777772</v>
      </c>
      <c r="AI43" s="1182">
        <v>0.78680555555555554</v>
      </c>
      <c r="AJ43" s="1182">
        <v>0.80763888888888891</v>
      </c>
      <c r="AK43" s="1183" t="s">
        <v>17</v>
      </c>
      <c r="AL43" s="1182">
        <v>0.84583333333333333</v>
      </c>
      <c r="AM43" s="1182">
        <v>0.89444444444444449</v>
      </c>
      <c r="AN43" s="1182">
        <v>0.93263888888888891</v>
      </c>
      <c r="AO43" s="1184" t="s">
        <v>17</v>
      </c>
      <c r="AP43" s="218"/>
      <c r="AQ43" s="218"/>
      <c r="AR43" s="219"/>
      <c r="AS43" s="218"/>
      <c r="AT43" s="218"/>
      <c r="AU43" s="218"/>
    </row>
    <row r="44" spans="1:47" ht="31.5" x14ac:dyDescent="0.5">
      <c r="A44" s="944" t="s">
        <v>18</v>
      </c>
      <c r="B44" s="934">
        <f>SUM(K44-K43)</f>
        <v>6.9444444444444198E-4</v>
      </c>
      <c r="C44" s="225">
        <v>6.9444444444444447E-4</v>
      </c>
      <c r="D44" s="476">
        <f t="shared" si="1"/>
        <v>6.9444444444444198E-4</v>
      </c>
      <c r="E44" s="484"/>
      <c r="F44" s="479">
        <v>0.34499999999999997</v>
      </c>
      <c r="G44" s="479">
        <v>0.34499999999999997</v>
      </c>
      <c r="H44" s="612">
        <v>0.34499999999999997</v>
      </c>
      <c r="I44" s="1185">
        <v>0.25</v>
      </c>
      <c r="J44" s="1182">
        <v>0.28194444444444444</v>
      </c>
      <c r="K44" s="1182">
        <v>0.30972222222222223</v>
      </c>
      <c r="L44" s="1182">
        <v>0.3298611111111111</v>
      </c>
      <c r="M44" s="1182">
        <v>0.34652777777777777</v>
      </c>
      <c r="N44" s="1182">
        <v>0.36041666666666666</v>
      </c>
      <c r="O44" s="1182">
        <v>0.37083333333333335</v>
      </c>
      <c r="P44" s="1182">
        <v>0.39166666666666666</v>
      </c>
      <c r="Q44" s="1182">
        <v>0.41249999999999998</v>
      </c>
      <c r="R44" s="1182">
        <v>0.43333333333333335</v>
      </c>
      <c r="S44" s="1182">
        <v>0.45416666666666666</v>
      </c>
      <c r="T44" s="1182">
        <v>0.47499999999999998</v>
      </c>
      <c r="U44" s="1182">
        <v>0.49583333333333335</v>
      </c>
      <c r="V44" s="1182">
        <v>0.51666666666666672</v>
      </c>
      <c r="W44" s="1182">
        <v>0.53749999999999998</v>
      </c>
      <c r="X44" s="1182">
        <v>0.56180555555555556</v>
      </c>
      <c r="Y44" s="1182">
        <v>0.57916666666666672</v>
      </c>
      <c r="Z44" s="1182">
        <v>0.60347222222222219</v>
      </c>
      <c r="AA44" s="1182">
        <v>0.62083333333333335</v>
      </c>
      <c r="AB44" s="1182">
        <v>0.6381944444444444</v>
      </c>
      <c r="AC44" s="1182">
        <v>0.66249999999999998</v>
      </c>
      <c r="AD44" s="1182">
        <v>0.68333333333333335</v>
      </c>
      <c r="AE44" s="1182">
        <v>0.70416666666666672</v>
      </c>
      <c r="AF44" s="1182">
        <v>0.72499999999999998</v>
      </c>
      <c r="AG44" s="1182">
        <v>0.74583333333333335</v>
      </c>
      <c r="AH44" s="1182">
        <v>0.76666666666666672</v>
      </c>
      <c r="AI44" s="1182">
        <v>0.78749999999999998</v>
      </c>
      <c r="AJ44" s="1182">
        <v>0.80833333333333335</v>
      </c>
      <c r="AK44" s="1183" t="s">
        <v>17</v>
      </c>
      <c r="AL44" s="1182">
        <v>0.84652777777777777</v>
      </c>
      <c r="AM44" s="1182">
        <v>0.89513888888888893</v>
      </c>
      <c r="AN44" s="1182">
        <v>0.93333333333333335</v>
      </c>
      <c r="AO44" s="1184" t="s">
        <v>17</v>
      </c>
      <c r="AP44" s="218"/>
      <c r="AQ44" s="218"/>
      <c r="AR44" s="219"/>
      <c r="AS44" s="218"/>
      <c r="AT44" s="218"/>
      <c r="AU44" s="219"/>
    </row>
    <row r="45" spans="1:47" ht="32.25" thickBot="1" x14ac:dyDescent="0.55000000000000004">
      <c r="A45" s="945" t="s">
        <v>16</v>
      </c>
      <c r="B45" s="936">
        <f>SUM(K45-K44)</f>
        <v>1.388888888888884E-3</v>
      </c>
      <c r="C45" s="559">
        <v>1.3888888888888889E-3</v>
      </c>
      <c r="D45" s="560">
        <f t="shared" si="1"/>
        <v>2.0833333333333259E-3</v>
      </c>
      <c r="E45" s="616"/>
      <c r="F45" s="617">
        <v>0.34799999999999998</v>
      </c>
      <c r="G45" s="617">
        <v>0.34799999999999998</v>
      </c>
      <c r="H45" s="618">
        <v>0.34799999999999998</v>
      </c>
      <c r="I45" s="1186">
        <v>0.25138888888888888</v>
      </c>
      <c r="J45" s="1187">
        <v>0.28333333333333333</v>
      </c>
      <c r="K45" s="1187">
        <v>0.31111111111111112</v>
      </c>
      <c r="L45" s="1187">
        <v>0.33194444444444443</v>
      </c>
      <c r="M45" s="1187">
        <v>0.34791666666666665</v>
      </c>
      <c r="N45" s="1187">
        <v>0.3611111111111111</v>
      </c>
      <c r="O45" s="1187">
        <v>0.37222222222222223</v>
      </c>
      <c r="P45" s="1187">
        <v>0.39305555555555555</v>
      </c>
      <c r="Q45" s="1187">
        <v>0.41388888888888886</v>
      </c>
      <c r="R45" s="1187">
        <v>0.43472222222222223</v>
      </c>
      <c r="S45" s="1187">
        <v>0.45555555555555555</v>
      </c>
      <c r="T45" s="1187">
        <v>0.47638888888888886</v>
      </c>
      <c r="U45" s="1187">
        <v>0.49722222222222223</v>
      </c>
      <c r="V45" s="1187">
        <v>0.5180555555555556</v>
      </c>
      <c r="W45" s="1187">
        <v>0.53888888888888886</v>
      </c>
      <c r="X45" s="1187">
        <v>0.56319444444444444</v>
      </c>
      <c r="Y45" s="1187">
        <v>0.5805555555555556</v>
      </c>
      <c r="Z45" s="1187">
        <v>0.60486111111111107</v>
      </c>
      <c r="AA45" s="1187">
        <v>0.62222222222222223</v>
      </c>
      <c r="AB45" s="1187">
        <v>0.63958333333333328</v>
      </c>
      <c r="AC45" s="1187">
        <v>0.66388888888888886</v>
      </c>
      <c r="AD45" s="1187">
        <v>0.68472222222222223</v>
      </c>
      <c r="AE45" s="1187">
        <v>0.7055555555555556</v>
      </c>
      <c r="AF45" s="1187">
        <v>0.72638888888888886</v>
      </c>
      <c r="AG45" s="1187">
        <v>0.74722222222222223</v>
      </c>
      <c r="AH45" s="1187">
        <v>0.7680555555555556</v>
      </c>
      <c r="AI45" s="1187">
        <v>0.78888888888888886</v>
      </c>
      <c r="AJ45" s="1187">
        <v>0.80972222222222223</v>
      </c>
      <c r="AK45" s="1188" t="s">
        <v>17</v>
      </c>
      <c r="AL45" s="1187">
        <v>0.84791666666666665</v>
      </c>
      <c r="AM45" s="1187">
        <v>0.89652777777777781</v>
      </c>
      <c r="AN45" s="1187">
        <v>0.93472222222222223</v>
      </c>
      <c r="AO45" s="1189" t="s">
        <v>17</v>
      </c>
      <c r="AP45" s="218"/>
      <c r="AQ45" s="218"/>
      <c r="AR45" s="219"/>
      <c r="AS45" s="218"/>
      <c r="AT45" s="218"/>
      <c r="AU45" s="218"/>
    </row>
    <row r="46" spans="1:47" ht="19.5" thickBot="1" x14ac:dyDescent="0.3">
      <c r="A46" s="223"/>
      <c r="B46" s="554"/>
      <c r="C46" s="554"/>
      <c r="D46" s="554" t="s">
        <v>38</v>
      </c>
      <c r="E46" s="619">
        <v>7.9</v>
      </c>
      <c r="F46" s="620">
        <v>8.3000000000000007</v>
      </c>
      <c r="G46" s="621">
        <v>14.3</v>
      </c>
      <c r="H46" s="622">
        <v>14.5</v>
      </c>
      <c r="I46" s="810">
        <f>SUM(I45-I27)</f>
        <v>1.5277777777777779E-2</v>
      </c>
      <c r="J46" s="810">
        <f>SUM(J45-J27)</f>
        <v>1.5277777777777779E-2</v>
      </c>
      <c r="K46" s="811">
        <f>K45-K15</f>
        <v>3.1944444444444442E-2</v>
      </c>
      <c r="L46" s="811">
        <f t="shared" ref="L46:AJ46" si="2">L45-L15</f>
        <v>3.3333333333333326E-2</v>
      </c>
      <c r="M46" s="811">
        <f t="shared" si="2"/>
        <v>3.1944444444444442E-2</v>
      </c>
      <c r="N46" s="811">
        <f t="shared" si="2"/>
        <v>3.125E-2</v>
      </c>
      <c r="O46" s="811">
        <f t="shared" si="2"/>
        <v>3.1944444444444442E-2</v>
      </c>
      <c r="P46" s="811">
        <f t="shared" si="2"/>
        <v>3.1944444444444442E-2</v>
      </c>
      <c r="Q46" s="811">
        <f t="shared" si="2"/>
        <v>3.1944444444444442E-2</v>
      </c>
      <c r="R46" s="811">
        <f t="shared" si="2"/>
        <v>3.1944444444444442E-2</v>
      </c>
      <c r="S46" s="811">
        <f t="shared" si="2"/>
        <v>3.1944444444444442E-2</v>
      </c>
      <c r="T46" s="811">
        <f t="shared" si="2"/>
        <v>3.1944444444444442E-2</v>
      </c>
      <c r="U46" s="811">
        <f t="shared" si="2"/>
        <v>3.1944444444444442E-2</v>
      </c>
      <c r="V46" s="811">
        <f t="shared" si="2"/>
        <v>3.1944444444444497E-2</v>
      </c>
      <c r="W46" s="811">
        <f t="shared" si="2"/>
        <v>3.1944444444444442E-2</v>
      </c>
      <c r="X46" s="811">
        <f t="shared" si="2"/>
        <v>3.1944444444444442E-2</v>
      </c>
      <c r="Y46" s="811">
        <f t="shared" si="2"/>
        <v>3.1944444444444442E-2</v>
      </c>
      <c r="Z46" s="811">
        <f t="shared" si="2"/>
        <v>3.1944444444444442E-2</v>
      </c>
      <c r="AA46" s="811">
        <f t="shared" si="2"/>
        <v>3.1944444444444442E-2</v>
      </c>
      <c r="AB46" s="811">
        <f t="shared" si="2"/>
        <v>3.1944444444444442E-2</v>
      </c>
      <c r="AC46" s="811">
        <f t="shared" si="2"/>
        <v>3.1944444444444442E-2</v>
      </c>
      <c r="AD46" s="811">
        <f t="shared" si="2"/>
        <v>3.1944444444444442E-2</v>
      </c>
      <c r="AE46" s="811">
        <f t="shared" si="2"/>
        <v>3.1944444444444442E-2</v>
      </c>
      <c r="AF46" s="811">
        <f t="shared" si="2"/>
        <v>3.1944444444444442E-2</v>
      </c>
      <c r="AG46" s="811">
        <f t="shared" si="2"/>
        <v>3.1944444444444442E-2</v>
      </c>
      <c r="AH46" s="811">
        <f t="shared" si="2"/>
        <v>3.1944444444444442E-2</v>
      </c>
      <c r="AI46" s="811">
        <f t="shared" si="2"/>
        <v>3.1944444444444442E-2</v>
      </c>
      <c r="AJ46" s="811">
        <f t="shared" si="2"/>
        <v>3.1944444444444442E-2</v>
      </c>
      <c r="AK46" s="811">
        <f>SUM(AK31-AK15)</f>
        <v>1.5972222222222165E-2</v>
      </c>
      <c r="AL46" s="811">
        <f>SUM(AL45-AL15)</f>
        <v>3.1944444444444442E-2</v>
      </c>
      <c r="AM46" s="811">
        <f t="shared" ref="AM46:AN46" si="3">SUM(AM45-AM15)</f>
        <v>3.1944444444444442E-2</v>
      </c>
      <c r="AN46" s="811">
        <f t="shared" si="3"/>
        <v>3.1944444444444442E-2</v>
      </c>
      <c r="AO46" s="812">
        <f>SUM(AO31-AO15)</f>
        <v>1.3194444444444509E-2</v>
      </c>
      <c r="AP46" s="218"/>
      <c r="AQ46" s="218"/>
      <c r="AR46" s="218"/>
      <c r="AS46" s="218"/>
      <c r="AT46" s="218"/>
      <c r="AU46" s="218"/>
    </row>
    <row r="47" spans="1:47" ht="15.75" x14ac:dyDescent="0.25">
      <c r="A47" s="223"/>
      <c r="B47" s="601"/>
      <c r="C47" s="601"/>
      <c r="D47" s="601"/>
      <c r="E47" s="601"/>
      <c r="F47" s="601"/>
      <c r="G47" s="601"/>
      <c r="H47" s="601"/>
      <c r="I47" s="217"/>
      <c r="J47" s="217"/>
      <c r="K47" s="217"/>
      <c r="L47" s="224"/>
      <c r="M47" s="221"/>
      <c r="N47" s="221"/>
      <c r="O47" s="221"/>
      <c r="P47" s="222"/>
      <c r="Q47" s="222"/>
      <c r="R47" s="218"/>
      <c r="S47" s="218"/>
      <c r="T47" s="218"/>
      <c r="U47" s="218"/>
      <c r="V47" s="218"/>
      <c r="W47" s="218"/>
      <c r="X47" s="218"/>
      <c r="Y47" s="218"/>
      <c r="Z47" s="218"/>
      <c r="AA47" s="218"/>
      <c r="AB47" s="218"/>
      <c r="AC47" s="218"/>
      <c r="AD47" s="218"/>
      <c r="AE47" s="218"/>
      <c r="AF47" s="218"/>
      <c r="AG47" s="218"/>
      <c r="AH47" s="218"/>
      <c r="AI47" s="218"/>
      <c r="AJ47" s="218"/>
      <c r="AK47" s="218"/>
      <c r="AL47" s="218"/>
      <c r="AM47" s="218"/>
      <c r="AN47" s="218"/>
      <c r="AO47" s="218"/>
      <c r="AP47" s="218"/>
      <c r="AQ47" s="218"/>
      <c r="AR47" s="219"/>
      <c r="AS47" s="218"/>
      <c r="AT47" s="218"/>
      <c r="AU47" s="218"/>
    </row>
    <row r="48" spans="1:47" ht="24" x14ac:dyDescent="0.4">
      <c r="A48" s="472"/>
      <c r="B48" s="602"/>
      <c r="C48" s="602"/>
      <c r="D48" s="602"/>
      <c r="E48" s="602"/>
      <c r="F48" s="602"/>
      <c r="G48" s="602"/>
      <c r="H48" s="602"/>
      <c r="I48" s="614">
        <v>8.3000000000000007</v>
      </c>
      <c r="J48" s="614">
        <v>8.3000000000000007</v>
      </c>
      <c r="K48" s="614">
        <v>14.4</v>
      </c>
      <c r="L48" s="614">
        <v>14.5</v>
      </c>
      <c r="M48" s="614">
        <v>14.4</v>
      </c>
      <c r="N48" s="614">
        <v>14.4</v>
      </c>
      <c r="O48" s="614">
        <v>14.4</v>
      </c>
      <c r="P48" s="614">
        <v>14.4</v>
      </c>
      <c r="Q48" s="614">
        <v>14.4</v>
      </c>
      <c r="R48" s="614">
        <v>14.4</v>
      </c>
      <c r="S48" s="614">
        <v>14.4</v>
      </c>
      <c r="T48" s="614">
        <v>14.4</v>
      </c>
      <c r="U48" s="614">
        <v>14.4</v>
      </c>
      <c r="V48" s="614">
        <v>14.4</v>
      </c>
      <c r="W48" s="614">
        <v>14.4</v>
      </c>
      <c r="X48" s="614">
        <v>14.4</v>
      </c>
      <c r="Y48" s="614">
        <v>14.4</v>
      </c>
      <c r="Z48" s="614">
        <v>14.4</v>
      </c>
      <c r="AA48" s="614">
        <v>14.4</v>
      </c>
      <c r="AB48" s="614">
        <v>14.4</v>
      </c>
      <c r="AC48" s="614">
        <v>14.4</v>
      </c>
      <c r="AD48" s="614">
        <v>14.4</v>
      </c>
      <c r="AE48" s="614">
        <v>14.4</v>
      </c>
      <c r="AF48" s="614">
        <v>14.4</v>
      </c>
      <c r="AG48" s="614">
        <v>14.4</v>
      </c>
      <c r="AH48" s="614">
        <v>14.4</v>
      </c>
      <c r="AI48" s="614">
        <v>14.4</v>
      </c>
      <c r="AJ48" s="614">
        <v>14.4</v>
      </c>
      <c r="AK48" s="614">
        <v>7.9</v>
      </c>
      <c r="AL48" s="614">
        <v>14.4</v>
      </c>
      <c r="AM48" s="614">
        <v>14.4</v>
      </c>
      <c r="AN48" s="614">
        <v>14.4</v>
      </c>
      <c r="AO48" s="624">
        <v>7.9</v>
      </c>
      <c r="AP48" s="615">
        <f>SUM(I48:AO48)</f>
        <v>450.09999999999974</v>
      </c>
      <c r="AQ48" s="473"/>
      <c r="AR48" s="474"/>
      <c r="AS48" s="473"/>
      <c r="AT48" s="473"/>
      <c r="AU48" s="473"/>
    </row>
    <row r="50" spans="1:41" ht="18.75" x14ac:dyDescent="0.3">
      <c r="A50" s="229" t="s">
        <v>39</v>
      </c>
      <c r="B50" s="459"/>
      <c r="C50" s="459"/>
      <c r="D50" s="603"/>
      <c r="E50" s="603"/>
      <c r="F50" s="603"/>
      <c r="G50" s="603"/>
      <c r="H50" s="603"/>
      <c r="I50" s="230"/>
      <c r="J50" s="230"/>
      <c r="K50" s="230"/>
      <c r="L50" s="230"/>
      <c r="M50" s="230"/>
      <c r="N50" s="230"/>
      <c r="O50" s="230"/>
      <c r="P50" s="230"/>
      <c r="Q50" s="230"/>
      <c r="R50" s="230"/>
      <c r="S50" s="230"/>
      <c r="T50" s="230"/>
      <c r="U50" s="230"/>
      <c r="V50" s="230"/>
      <c r="W50" s="230"/>
      <c r="X50" s="230"/>
      <c r="Y50" s="230"/>
      <c r="Z50" s="230"/>
      <c r="AA50" s="230"/>
      <c r="AB50" s="230"/>
      <c r="AC50" s="230"/>
      <c r="AD50" s="38"/>
      <c r="AE50" s="38"/>
      <c r="AF50" s="38"/>
      <c r="AG50" s="39"/>
      <c r="AH50" s="39"/>
      <c r="AM50" s="264" t="s">
        <v>40</v>
      </c>
      <c r="AN50" s="264"/>
      <c r="AO50" s="230"/>
    </row>
    <row r="51" spans="1:41" ht="18.75" x14ac:dyDescent="0.3">
      <c r="A51" s="38" t="s">
        <v>41</v>
      </c>
      <c r="B51" s="459"/>
      <c r="C51" s="459"/>
      <c r="D51" s="459"/>
      <c r="E51" s="459"/>
      <c r="F51" s="459"/>
      <c r="G51" s="459"/>
      <c r="H51" s="459"/>
      <c r="I51" s="38"/>
      <c r="J51" s="38"/>
      <c r="K51" s="38"/>
      <c r="L51" s="232"/>
      <c r="M51" s="232"/>
      <c r="N51" s="233"/>
      <c r="O51" s="234"/>
      <c r="P51" s="234"/>
      <c r="Q51" s="233"/>
      <c r="R51" s="233"/>
      <c r="S51" s="233"/>
      <c r="T51" s="233"/>
      <c r="U51" s="233"/>
      <c r="V51" s="233"/>
      <c r="W51" s="233"/>
      <c r="X51" s="233"/>
      <c r="Y51" s="233"/>
      <c r="Z51" s="233"/>
      <c r="AA51" s="233"/>
      <c r="AB51" s="233"/>
      <c r="AC51" s="233"/>
      <c r="AD51" s="38"/>
      <c r="AE51" s="38"/>
      <c r="AF51" s="38"/>
      <c r="AG51" s="39"/>
      <c r="AH51" s="39"/>
      <c r="AM51" s="235" t="s">
        <v>42</v>
      </c>
      <c r="AN51" s="235"/>
      <c r="AO51" s="38"/>
    </row>
    <row r="52" spans="1:41" ht="19.5" x14ac:dyDescent="0.35">
      <c r="A52" s="38" t="s">
        <v>43</v>
      </c>
      <c r="B52" s="604"/>
      <c r="C52" s="604"/>
      <c r="D52" s="604"/>
      <c r="E52" s="604"/>
      <c r="F52" s="604"/>
      <c r="G52" s="459"/>
      <c r="H52" s="459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9"/>
      <c r="AH52" s="39"/>
      <c r="AM52" s="235" t="s">
        <v>44</v>
      </c>
      <c r="AN52" s="235"/>
      <c r="AO52" s="38"/>
    </row>
    <row r="53" spans="1:41" ht="19.5" x14ac:dyDescent="0.35">
      <c r="A53" s="38" t="s">
        <v>45</v>
      </c>
      <c r="B53" s="604"/>
      <c r="C53" s="604"/>
      <c r="D53" s="604"/>
      <c r="E53" s="604"/>
      <c r="F53" s="604"/>
      <c r="G53" s="459"/>
      <c r="H53" s="459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9"/>
      <c r="AH53" s="39"/>
      <c r="AM53" s="236" t="s">
        <v>46</v>
      </c>
      <c r="AN53" s="236"/>
      <c r="AO53" s="38"/>
    </row>
  </sheetData>
  <mergeCells count="2">
    <mergeCell ref="I13:AM14"/>
    <mergeCell ref="B13:H14"/>
  </mergeCells>
  <conditionalFormatting sqref="A15:A45">
    <cfRule type="expression" dxfId="49" priority="1">
      <formula>1-MOD(ROW(),2)</formula>
    </cfRule>
    <cfRule type="expression" dxfId="48" priority="2">
      <formula>MOD(ROW(),2)</formula>
    </cfRule>
  </conditionalFormatting>
  <pageMargins left="0.70866141732283472" right="0.70866141732283472" top="0.74803149606299213" bottom="0.74803149606299213" header="0.31496062992125984" footer="0.31496062992125984"/>
  <pageSetup paperSize="9" scale="2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A85"/>
  <sheetViews>
    <sheetView view="pageBreakPreview" topLeftCell="A51" zoomScale="55" zoomScaleNormal="100" zoomScaleSheetLayoutView="55" workbookViewId="0">
      <selection activeCell="U53" sqref="U53"/>
    </sheetView>
  </sheetViews>
  <sheetFormatPr defaultRowHeight="15" x14ac:dyDescent="0.25"/>
  <cols>
    <col min="1" max="1" width="37.5703125" customWidth="1"/>
    <col min="2" max="2" width="6.5703125" customWidth="1"/>
    <col min="3" max="3" width="6" customWidth="1"/>
    <col min="4" max="4" width="7" customWidth="1"/>
    <col min="5" max="5" width="7.28515625" customWidth="1"/>
    <col min="6" max="7" width="7.7109375" customWidth="1"/>
    <col min="8" max="13" width="12.140625" customWidth="1"/>
    <col min="15" max="15" width="31.85546875" customWidth="1"/>
    <col min="16" max="16" width="12.140625" customWidth="1"/>
    <col min="17" max="21" width="12.85546875" bestFit="1" customWidth="1"/>
    <col min="22" max="22" width="13" customWidth="1"/>
    <col min="23" max="23" width="7.28515625" customWidth="1"/>
    <col min="24" max="24" width="7" customWidth="1"/>
    <col min="25" max="25" width="6" customWidth="1"/>
    <col min="26" max="26" width="6.28515625" customWidth="1"/>
    <col min="27" max="27" width="6" customWidth="1"/>
  </cols>
  <sheetData>
    <row r="1" spans="1:27" ht="18.75" x14ac:dyDescent="0.3">
      <c r="A1" s="38" t="s">
        <v>0</v>
      </c>
      <c r="B1" s="248"/>
      <c r="C1" s="114"/>
      <c r="D1" s="59"/>
      <c r="E1" s="38"/>
      <c r="F1" s="38"/>
      <c r="G1" s="38"/>
      <c r="H1" s="38"/>
      <c r="I1" s="38"/>
      <c r="J1" s="38"/>
      <c r="K1" s="40"/>
      <c r="P1" s="19"/>
      <c r="Q1" s="19"/>
      <c r="R1" s="19"/>
      <c r="S1" s="19"/>
      <c r="T1" s="19"/>
      <c r="U1" s="19"/>
      <c r="Y1" s="237"/>
      <c r="Z1" s="38"/>
      <c r="AA1" s="40" t="s">
        <v>1</v>
      </c>
    </row>
    <row r="2" spans="1:27" ht="18.75" x14ac:dyDescent="0.3">
      <c r="A2" s="38" t="s">
        <v>2</v>
      </c>
      <c r="B2" s="248"/>
      <c r="C2" s="114"/>
      <c r="D2" s="59"/>
      <c r="E2" s="38"/>
      <c r="F2" s="38"/>
      <c r="G2" s="38"/>
      <c r="H2" s="38"/>
      <c r="I2" s="38"/>
      <c r="J2" s="38"/>
      <c r="K2" s="42"/>
      <c r="P2" s="19"/>
      <c r="Q2" s="19"/>
      <c r="R2" s="19"/>
      <c r="S2" s="19"/>
      <c r="T2" s="19"/>
      <c r="U2" s="19"/>
      <c r="Y2" s="1451" t="s">
        <v>3</v>
      </c>
      <c r="Z2" s="1451"/>
      <c r="AA2" s="1451"/>
    </row>
    <row r="3" spans="1:27" ht="18.75" x14ac:dyDescent="0.3">
      <c r="A3" s="38" t="s">
        <v>4</v>
      </c>
      <c r="B3" s="248"/>
      <c r="C3" s="114"/>
      <c r="D3" s="59"/>
      <c r="E3" s="38"/>
      <c r="F3" s="38"/>
      <c r="G3" s="38"/>
      <c r="H3" s="38"/>
      <c r="I3" s="38"/>
      <c r="J3" s="38"/>
      <c r="K3" s="43"/>
      <c r="P3" s="19"/>
      <c r="Q3" s="19"/>
      <c r="R3" s="19"/>
      <c r="S3" s="19"/>
      <c r="T3" s="19"/>
      <c r="U3" s="19"/>
      <c r="Y3" s="237"/>
      <c r="Z3" s="38"/>
      <c r="AA3" s="43" t="s">
        <v>5</v>
      </c>
    </row>
    <row r="4" spans="1:27" ht="18.75" x14ac:dyDescent="0.3">
      <c r="A4" s="59"/>
      <c r="B4" s="249"/>
      <c r="C4" s="250"/>
      <c r="D4" s="59"/>
      <c r="E4" s="59"/>
      <c r="F4" s="59"/>
      <c r="G4" s="59"/>
      <c r="H4" s="59"/>
      <c r="I4" s="59"/>
      <c r="J4" s="38"/>
      <c r="K4" s="40"/>
      <c r="P4" s="19"/>
      <c r="Q4" s="19"/>
      <c r="R4" s="19"/>
      <c r="S4" s="19"/>
      <c r="T4" s="19"/>
      <c r="U4" s="19"/>
      <c r="Y4" s="237"/>
      <c r="Z4" s="38"/>
      <c r="AA4" s="40" t="s">
        <v>6</v>
      </c>
    </row>
    <row r="5" spans="1:27" ht="18.75" x14ac:dyDescent="0.3">
      <c r="A5" s="59"/>
      <c r="B5" s="249"/>
      <c r="C5" s="250"/>
      <c r="D5" s="59"/>
      <c r="E5" s="47"/>
      <c r="F5" s="47"/>
      <c r="G5" s="59"/>
      <c r="H5" s="59"/>
      <c r="I5" s="59"/>
      <c r="J5" s="59"/>
      <c r="K5" s="43"/>
      <c r="P5" s="19"/>
      <c r="Q5" s="19"/>
      <c r="R5" s="19"/>
      <c r="S5" s="19"/>
      <c r="T5" s="19"/>
      <c r="U5" s="19"/>
      <c r="Y5" s="86"/>
      <c r="Z5" s="59"/>
      <c r="AA5" s="43" t="s">
        <v>66</v>
      </c>
    </row>
    <row r="6" spans="1:27" ht="18.75" x14ac:dyDescent="0.3">
      <c r="A6" s="59"/>
      <c r="B6" s="249"/>
      <c r="C6" s="250"/>
      <c r="D6" s="59"/>
      <c r="E6" s="47"/>
      <c r="F6" s="47"/>
      <c r="G6" s="59"/>
      <c r="H6" s="59"/>
      <c r="I6" s="59"/>
      <c r="J6" s="43"/>
      <c r="K6" s="44"/>
      <c r="P6" s="19"/>
      <c r="Q6" s="19"/>
      <c r="R6" s="19"/>
      <c r="S6" s="19"/>
      <c r="T6" s="19"/>
      <c r="U6" s="19"/>
      <c r="Y6" s="237"/>
      <c r="Z6" s="43"/>
      <c r="AA6" s="44" t="s">
        <v>8</v>
      </c>
    </row>
    <row r="10" spans="1:27" ht="30.75" customHeight="1" x14ac:dyDescent="0.25">
      <c r="B10" s="1461" t="s">
        <v>130</v>
      </c>
      <c r="C10" s="1461"/>
      <c r="D10" s="1461"/>
      <c r="E10" s="1461"/>
      <c r="F10" s="1461"/>
      <c r="G10" s="1461"/>
      <c r="H10" s="1461"/>
      <c r="I10" s="1461"/>
      <c r="J10" s="1461"/>
      <c r="K10" s="1461"/>
      <c r="L10" s="1461"/>
      <c r="M10" s="1461"/>
      <c r="N10" s="1461"/>
      <c r="O10" s="1461"/>
      <c r="P10" s="1461"/>
      <c r="Q10" s="1461"/>
      <c r="R10" s="1461"/>
      <c r="S10" s="1461"/>
      <c r="T10" s="1461"/>
      <c r="U10" s="1461"/>
      <c r="V10" s="1461"/>
      <c r="W10" s="1461"/>
      <c r="X10" s="1461"/>
      <c r="Y10" s="1461"/>
      <c r="Z10" s="1461"/>
      <c r="AA10" s="1461"/>
    </row>
    <row r="11" spans="1:27" ht="30.75" x14ac:dyDescent="0.25">
      <c r="B11" s="1424" t="s">
        <v>131</v>
      </c>
      <c r="C11" s="1424"/>
      <c r="D11" s="1424"/>
      <c r="E11" s="1424"/>
      <c r="F11" s="1424"/>
      <c r="G11" s="1424"/>
      <c r="H11" s="1424"/>
      <c r="I11" s="1424"/>
      <c r="J11" s="1424"/>
      <c r="K11" s="1424"/>
      <c r="L11" s="1424"/>
      <c r="M11" s="1424"/>
      <c r="N11" s="1424"/>
      <c r="O11" s="1424"/>
      <c r="P11" s="1424"/>
      <c r="Q11" s="1424"/>
      <c r="R11" s="1424"/>
      <c r="S11" s="1424"/>
      <c r="T11" s="1424"/>
      <c r="U11" s="1424"/>
      <c r="V11" s="1424"/>
      <c r="W11" s="1424"/>
      <c r="X11" s="1424"/>
      <c r="Y11" s="1424"/>
      <c r="Z11" s="1424"/>
      <c r="AA11" s="1424"/>
    </row>
    <row r="12" spans="1:27" ht="20.25" x14ac:dyDescent="0.3">
      <c r="G12" s="13"/>
      <c r="H12" s="103"/>
      <c r="I12" s="103"/>
      <c r="J12" s="103"/>
      <c r="K12" s="106"/>
      <c r="L12" s="106"/>
      <c r="M12" s="106"/>
      <c r="N12" s="59"/>
      <c r="T12" s="350"/>
      <c r="U12" s="350"/>
      <c r="V12" s="350"/>
      <c r="W12" s="350"/>
      <c r="X12" s="350"/>
    </row>
    <row r="13" spans="1:27" ht="27" x14ac:dyDescent="0.25">
      <c r="B13" s="1461" t="s">
        <v>12</v>
      </c>
      <c r="C13" s="1461"/>
      <c r="D13" s="1461"/>
      <c r="E13" s="1461"/>
      <c r="F13" s="1461"/>
      <c r="G13" s="1461"/>
      <c r="H13" s="1461"/>
      <c r="I13" s="1461"/>
      <c r="J13" s="1461"/>
      <c r="K13" s="1461"/>
      <c r="L13" s="1461"/>
      <c r="M13" s="1461"/>
      <c r="N13" s="1461"/>
      <c r="O13" s="1461"/>
      <c r="P13" s="1461"/>
      <c r="Q13" s="1461"/>
      <c r="R13" s="1461"/>
      <c r="S13" s="1461"/>
      <c r="T13" s="1461"/>
      <c r="U13" s="1461"/>
      <c r="V13" s="1461"/>
      <c r="W13" s="1461"/>
      <c r="X13" s="1461"/>
      <c r="Y13" s="1461"/>
      <c r="Z13" s="1461"/>
      <c r="AA13" s="1461"/>
    </row>
    <row r="14" spans="1:27" ht="22.5" x14ac:dyDescent="0.3">
      <c r="G14" s="13"/>
      <c r="H14" s="103"/>
      <c r="I14" s="103"/>
      <c r="J14" s="103"/>
      <c r="K14" s="106"/>
      <c r="L14" s="106"/>
      <c r="M14" s="106"/>
      <c r="N14" s="59"/>
      <c r="O14" s="348"/>
      <c r="P14" s="348"/>
      <c r="Q14" s="348"/>
      <c r="R14" s="348"/>
      <c r="S14" s="348"/>
      <c r="T14" s="350"/>
      <c r="U14" s="350"/>
      <c r="V14" s="350"/>
      <c r="W14" s="350"/>
      <c r="X14" s="350"/>
    </row>
    <row r="15" spans="1:27" ht="24" x14ac:dyDescent="0.4">
      <c r="A15" s="53" t="s">
        <v>11</v>
      </c>
      <c r="B15" s="335"/>
      <c r="C15" s="104"/>
      <c r="D15" s="63"/>
      <c r="E15" s="63"/>
      <c r="G15" s="13"/>
      <c r="H15" s="103"/>
      <c r="I15" s="103"/>
      <c r="J15" s="103"/>
      <c r="K15" s="106"/>
      <c r="L15" s="106"/>
      <c r="M15" s="106"/>
      <c r="N15" s="59"/>
      <c r="O15" s="348"/>
      <c r="P15" s="348"/>
      <c r="Q15" s="348"/>
      <c r="R15" s="348"/>
      <c r="S15" s="348"/>
      <c r="T15" s="350"/>
      <c r="U15" s="350"/>
      <c r="V15" s="350"/>
      <c r="W15" s="350"/>
      <c r="X15" s="350"/>
    </row>
    <row r="16" spans="1:27" ht="24" x14ac:dyDescent="0.4">
      <c r="A16" s="63"/>
      <c r="B16" s="254"/>
      <c r="C16" s="337"/>
      <c r="D16" s="63"/>
      <c r="E16" s="63"/>
      <c r="G16" s="13"/>
      <c r="H16" s="103"/>
      <c r="I16" s="103"/>
      <c r="J16" s="103"/>
      <c r="K16" s="106"/>
      <c r="L16" s="106"/>
      <c r="M16" s="106"/>
      <c r="N16" s="59"/>
      <c r="O16" s="348"/>
      <c r="P16" s="348"/>
      <c r="Q16" s="348"/>
      <c r="R16" s="348"/>
      <c r="S16" s="348"/>
      <c r="T16" s="350"/>
      <c r="U16" s="350"/>
      <c r="V16" s="350"/>
      <c r="W16" s="350"/>
      <c r="X16" s="350"/>
    </row>
    <row r="17" spans="1:27" ht="24" x14ac:dyDescent="0.4">
      <c r="A17" s="54" t="s">
        <v>69</v>
      </c>
      <c r="B17" s="339"/>
      <c r="C17" s="105"/>
      <c r="D17" s="63"/>
      <c r="E17" s="63"/>
    </row>
    <row r="18" spans="1:27" ht="24" x14ac:dyDescent="0.4">
      <c r="A18" s="54"/>
      <c r="B18" s="339"/>
      <c r="C18" s="105"/>
      <c r="D18" s="63"/>
      <c r="E18" s="63"/>
    </row>
    <row r="19" spans="1:27" ht="24" x14ac:dyDescent="0.4">
      <c r="A19" s="54"/>
      <c r="B19" s="339"/>
      <c r="C19" s="105"/>
      <c r="D19" s="63"/>
      <c r="E19" s="63"/>
    </row>
    <row r="20" spans="1:27" ht="26.25" x14ac:dyDescent="0.25">
      <c r="B20" s="1490" t="s">
        <v>65</v>
      </c>
      <c r="C20" s="1491"/>
      <c r="D20" s="1491"/>
      <c r="E20" s="1491"/>
      <c r="F20" s="1491"/>
      <c r="G20" s="1492"/>
      <c r="H20" s="877" t="s">
        <v>132</v>
      </c>
      <c r="I20" s="1496" t="s">
        <v>15</v>
      </c>
      <c r="J20" s="1497"/>
      <c r="K20" s="1497"/>
      <c r="L20" s="1497"/>
      <c r="M20" s="1498"/>
      <c r="P20" s="878" t="s">
        <v>132</v>
      </c>
      <c r="Q20" s="1486" t="s">
        <v>15</v>
      </c>
      <c r="R20" s="1502"/>
      <c r="S20" s="1502"/>
      <c r="T20" s="1502"/>
      <c r="U20" s="1487"/>
      <c r="V20" s="1499" t="s">
        <v>65</v>
      </c>
      <c r="W20" s="1500"/>
      <c r="X20" s="1500"/>
      <c r="Y20" s="1500"/>
      <c r="Z20" s="1500"/>
      <c r="AA20" s="1501"/>
    </row>
    <row r="21" spans="1:27" ht="31.5" x14ac:dyDescent="0.5">
      <c r="A21" s="940" t="s">
        <v>16</v>
      </c>
      <c r="B21" s="977"/>
      <c r="C21" s="908"/>
      <c r="D21" s="915"/>
      <c r="E21" s="921">
        <v>0</v>
      </c>
      <c r="F21" s="922">
        <v>0</v>
      </c>
      <c r="G21" s="923">
        <v>0</v>
      </c>
      <c r="H21" s="1093">
        <v>0.25694444444444442</v>
      </c>
      <c r="I21" s="1094">
        <v>0.36805555555555558</v>
      </c>
      <c r="J21" s="1094">
        <v>0.4284722222222222</v>
      </c>
      <c r="K21" s="1094">
        <v>0.57638888888888884</v>
      </c>
      <c r="L21" s="1094">
        <v>0.72222222222222221</v>
      </c>
      <c r="M21" s="1094">
        <v>0.78888888888888886</v>
      </c>
      <c r="O21" s="1406" t="s">
        <v>133</v>
      </c>
      <c r="P21" s="1394">
        <v>0.27777777777777779</v>
      </c>
      <c r="Q21" s="1387">
        <v>0.41249999999999998</v>
      </c>
      <c r="R21" s="1387">
        <v>0.47916666666666669</v>
      </c>
      <c r="S21" s="1387">
        <v>0.62013888888888891</v>
      </c>
      <c r="T21" s="1387">
        <v>0.76736111111111116</v>
      </c>
      <c r="U21" s="1388">
        <v>0.81944444444444442</v>
      </c>
      <c r="V21" s="768">
        <v>0</v>
      </c>
      <c r="W21" s="583">
        <v>0</v>
      </c>
      <c r="X21" s="584">
        <v>0</v>
      </c>
      <c r="Y21" s="455">
        <v>0</v>
      </c>
      <c r="Z21" s="456">
        <v>0</v>
      </c>
      <c r="AA21" s="585">
        <v>0</v>
      </c>
    </row>
    <row r="22" spans="1:27" ht="31.5" x14ac:dyDescent="0.5">
      <c r="A22" s="941" t="s">
        <v>18</v>
      </c>
      <c r="B22" s="978">
        <f t="shared" ref="B22:D23" si="0">SUM(H22-H21)</f>
        <v>6.9444444444444198E-4</v>
      </c>
      <c r="C22" s="904">
        <f t="shared" si="0"/>
        <v>6.9444444444444198E-4</v>
      </c>
      <c r="D22" s="916">
        <f t="shared" si="0"/>
        <v>6.9444444444444198E-4</v>
      </c>
      <c r="E22" s="924">
        <v>0.30099999999999999</v>
      </c>
      <c r="F22" s="911">
        <v>0.30099999999999999</v>
      </c>
      <c r="G22" s="925">
        <v>0.30099999999999999</v>
      </c>
      <c r="H22" s="1095">
        <v>0.25763888888888886</v>
      </c>
      <c r="I22" s="1096">
        <v>0.36875000000000002</v>
      </c>
      <c r="J22" s="1096">
        <v>0.42916666666666664</v>
      </c>
      <c r="K22" s="1096">
        <v>0.57708333333333328</v>
      </c>
      <c r="L22" s="1096">
        <v>0.72291666666666665</v>
      </c>
      <c r="M22" s="1096">
        <v>0.7895833333333333</v>
      </c>
      <c r="O22" s="1400" t="s">
        <v>134</v>
      </c>
      <c r="P22" s="1401">
        <v>0.27986111111111112</v>
      </c>
      <c r="Q22" s="1389">
        <v>0.41388888888888886</v>
      </c>
      <c r="R22" s="1389">
        <v>0.48055555555555557</v>
      </c>
      <c r="S22" s="1389">
        <v>0.62152777777777779</v>
      </c>
      <c r="T22" s="1389">
        <v>0.76875000000000004</v>
      </c>
      <c r="U22" s="1390">
        <v>0.8208333333333333</v>
      </c>
      <c r="V22" s="769">
        <v>1.55</v>
      </c>
      <c r="W22" s="586">
        <v>1.55</v>
      </c>
      <c r="X22" s="587">
        <v>1.55</v>
      </c>
      <c r="Y22" s="138">
        <v>1.3888888888888889E-3</v>
      </c>
      <c r="Z22" s="137">
        <v>1.3888888888888889E-3</v>
      </c>
      <c r="AA22" s="139">
        <v>1.3888888888888889E-3</v>
      </c>
    </row>
    <row r="23" spans="1:27" ht="31.5" x14ac:dyDescent="0.5">
      <c r="A23" s="941" t="s">
        <v>19</v>
      </c>
      <c r="B23" s="978">
        <f t="shared" si="0"/>
        <v>0</v>
      </c>
      <c r="C23" s="904">
        <f t="shared" si="0"/>
        <v>6.9444444444444198E-4</v>
      </c>
      <c r="D23" s="916">
        <f t="shared" si="0"/>
        <v>0</v>
      </c>
      <c r="E23" s="924">
        <v>0.433</v>
      </c>
      <c r="F23" s="911">
        <v>0.433</v>
      </c>
      <c r="G23" s="925">
        <v>0.433</v>
      </c>
      <c r="H23" s="1095">
        <v>0.25763888888888886</v>
      </c>
      <c r="I23" s="1097">
        <v>0.36944444444444446</v>
      </c>
      <c r="J23" s="1097">
        <v>0.42916666666666664</v>
      </c>
      <c r="K23" s="1097">
        <v>0.57777777777777772</v>
      </c>
      <c r="L23" s="1097">
        <v>0.72291666666666665</v>
      </c>
      <c r="M23" s="1097">
        <v>0.79027777777777775</v>
      </c>
      <c r="O23" s="1385" t="s">
        <v>135</v>
      </c>
      <c r="P23" s="1402"/>
      <c r="Q23" s="1391">
        <v>0.41458333333333336</v>
      </c>
      <c r="R23" s="1391">
        <v>0.48125000000000001</v>
      </c>
      <c r="S23" s="1391">
        <v>0.62222222222222223</v>
      </c>
      <c r="T23" s="1391">
        <v>0.76944444444444449</v>
      </c>
      <c r="U23" s="1392">
        <v>0.82152777777777775</v>
      </c>
      <c r="V23" s="769">
        <v>2.11</v>
      </c>
      <c r="W23" s="586">
        <v>1.95</v>
      </c>
      <c r="X23" s="587">
        <v>1.95</v>
      </c>
      <c r="Y23" s="138">
        <v>1.3888888888888889E-3</v>
      </c>
      <c r="Z23" s="137">
        <v>1.3888888888888889E-3</v>
      </c>
      <c r="AA23" s="139">
        <v>1.3888888888888889E-3</v>
      </c>
    </row>
    <row r="24" spans="1:27" ht="31.5" x14ac:dyDescent="0.5">
      <c r="A24" s="941" t="s">
        <v>20</v>
      </c>
      <c r="B24" s="978">
        <f t="shared" ref="B24:B34" si="1">SUM(H24-H23)</f>
        <v>6.9444444444449749E-4</v>
      </c>
      <c r="C24" s="904">
        <f t="shared" ref="C24:C31" si="2">SUM(I24-I23)</f>
        <v>1.388888888888884E-3</v>
      </c>
      <c r="D24" s="916">
        <f t="shared" ref="D24:D37" si="3">SUM(J24-J23)</f>
        <v>6.9444444444449749E-4</v>
      </c>
      <c r="E24" s="924">
        <v>0.432</v>
      </c>
      <c r="F24" s="911">
        <v>0.432</v>
      </c>
      <c r="G24" s="925">
        <v>0.432</v>
      </c>
      <c r="H24" s="1095">
        <v>0.25833333333333336</v>
      </c>
      <c r="I24" s="1096">
        <v>0.37083333333333335</v>
      </c>
      <c r="J24" s="1096">
        <v>0.42986111111111114</v>
      </c>
      <c r="K24" s="1096">
        <v>0.57916666666666672</v>
      </c>
      <c r="L24" s="1096">
        <v>0.72361111111111109</v>
      </c>
      <c r="M24" s="1096">
        <v>0.79166666666666663</v>
      </c>
      <c r="O24" s="1384" t="s">
        <v>135</v>
      </c>
      <c r="P24" s="1401">
        <v>0.28263888888888888</v>
      </c>
      <c r="Q24" s="1098" t="s">
        <v>17</v>
      </c>
      <c r="R24" s="1098" t="s">
        <v>17</v>
      </c>
      <c r="S24" s="1098" t="s">
        <v>17</v>
      </c>
      <c r="T24" s="1098" t="s">
        <v>17</v>
      </c>
      <c r="U24" s="1098" t="s">
        <v>17</v>
      </c>
      <c r="V24" s="769">
        <v>1.21</v>
      </c>
      <c r="W24" s="588" t="s">
        <v>17</v>
      </c>
      <c r="X24" s="589"/>
      <c r="Y24" s="138">
        <v>6.9444444444444447E-4</v>
      </c>
      <c r="Z24" s="137"/>
      <c r="AA24" s="585"/>
    </row>
    <row r="25" spans="1:27" ht="31.5" x14ac:dyDescent="0.5">
      <c r="A25" s="941" t="s">
        <v>21</v>
      </c>
      <c r="B25" s="978">
        <f t="shared" si="1"/>
        <v>6.9444444444444198E-4</v>
      </c>
      <c r="C25" s="904">
        <f t="shared" si="2"/>
        <v>6.9444444444444198E-4</v>
      </c>
      <c r="D25" s="916">
        <f t="shared" si="3"/>
        <v>6.9444444444444198E-4</v>
      </c>
      <c r="E25" s="924">
        <v>0.36299999999999999</v>
      </c>
      <c r="F25" s="911">
        <v>0.36299999999999999</v>
      </c>
      <c r="G25" s="925">
        <v>0.36299999999999999</v>
      </c>
      <c r="H25" s="1095">
        <v>0.2590277777777778</v>
      </c>
      <c r="I25" s="1097">
        <v>0.37152777777777779</v>
      </c>
      <c r="J25" s="1097">
        <v>0.43055555555555558</v>
      </c>
      <c r="K25" s="1097">
        <v>0.57986111111111116</v>
      </c>
      <c r="L25" s="1097">
        <v>0.72430555555555554</v>
      </c>
      <c r="M25" s="1097">
        <v>0.79236111111111107</v>
      </c>
      <c r="O25" s="1385" t="s">
        <v>115</v>
      </c>
      <c r="P25" s="1401">
        <v>0.28402777777777777</v>
      </c>
      <c r="Q25" s="1098" t="s">
        <v>17</v>
      </c>
      <c r="R25" s="1098" t="s">
        <v>17</v>
      </c>
      <c r="S25" s="1098" t="s">
        <v>17</v>
      </c>
      <c r="T25" s="1098" t="s">
        <v>17</v>
      </c>
      <c r="U25" s="1098" t="s">
        <v>17</v>
      </c>
      <c r="V25" s="769">
        <v>0.433</v>
      </c>
      <c r="W25" s="588" t="s">
        <v>17</v>
      </c>
      <c r="X25" s="589"/>
      <c r="Y25" s="138">
        <v>1.3888888888888889E-3</v>
      </c>
      <c r="Z25" s="137"/>
      <c r="AA25" s="585"/>
    </row>
    <row r="26" spans="1:27" ht="31.5" x14ac:dyDescent="0.5">
      <c r="A26" s="941" t="s">
        <v>23</v>
      </c>
      <c r="B26" s="978">
        <f t="shared" si="1"/>
        <v>1.388888888888884E-3</v>
      </c>
      <c r="C26" s="904">
        <f t="shared" si="2"/>
        <v>2.0833333333333259E-3</v>
      </c>
      <c r="D26" s="916">
        <f t="shared" si="3"/>
        <v>1.388888888888884E-3</v>
      </c>
      <c r="E26" s="924">
        <v>1.18</v>
      </c>
      <c r="F26" s="911">
        <v>1.18</v>
      </c>
      <c r="G26" s="925">
        <v>1.18</v>
      </c>
      <c r="H26" s="1095">
        <v>0.26041666666666669</v>
      </c>
      <c r="I26" s="1096">
        <v>0.37361111111111112</v>
      </c>
      <c r="J26" s="1096">
        <v>0.43194444444444446</v>
      </c>
      <c r="K26" s="1096">
        <v>0.58194444444444449</v>
      </c>
      <c r="L26" s="1096">
        <v>0.72569444444444442</v>
      </c>
      <c r="M26" s="1096">
        <v>0.7944444444444444</v>
      </c>
      <c r="O26" s="1384" t="s">
        <v>114</v>
      </c>
      <c r="P26" s="1401">
        <v>0.28472222222222221</v>
      </c>
      <c r="Q26" s="1098" t="s">
        <v>17</v>
      </c>
      <c r="R26" s="1098" t="s">
        <v>17</v>
      </c>
      <c r="S26" s="1098" t="s">
        <v>17</v>
      </c>
      <c r="T26" s="1098" t="s">
        <v>17</v>
      </c>
      <c r="U26" s="1098" t="s">
        <v>17</v>
      </c>
      <c r="V26" s="769">
        <v>0.63100000000000001</v>
      </c>
      <c r="W26" s="588" t="s">
        <v>17</v>
      </c>
      <c r="X26" s="589"/>
      <c r="Y26" s="138">
        <v>6.9444444444444447E-4</v>
      </c>
      <c r="Z26" s="137"/>
      <c r="AA26" s="585"/>
    </row>
    <row r="27" spans="1:27" ht="31.5" x14ac:dyDescent="0.5">
      <c r="A27" s="941" t="s">
        <v>24</v>
      </c>
      <c r="B27" s="978">
        <f t="shared" si="1"/>
        <v>6.9444444444444198E-4</v>
      </c>
      <c r="C27" s="904">
        <f t="shared" si="2"/>
        <v>6.9444444444444198E-4</v>
      </c>
      <c r="D27" s="916">
        <f t="shared" si="3"/>
        <v>6.9444444444444198E-4</v>
      </c>
      <c r="E27" s="924">
        <v>0.45300000000000001</v>
      </c>
      <c r="F27" s="911">
        <v>0.45300000000000001</v>
      </c>
      <c r="G27" s="925">
        <v>0.45300000000000001</v>
      </c>
      <c r="H27" s="1095">
        <v>0.26111111111111113</v>
      </c>
      <c r="I27" s="1097">
        <v>0.37430555555555556</v>
      </c>
      <c r="J27" s="1097">
        <v>0.43263888888888891</v>
      </c>
      <c r="K27" s="1097">
        <v>0.58263888888888893</v>
      </c>
      <c r="L27" s="1097">
        <v>0.72638888888888886</v>
      </c>
      <c r="M27" s="1097">
        <v>0.79513888888888884</v>
      </c>
      <c r="O27" s="1385" t="s">
        <v>113</v>
      </c>
      <c r="P27" s="1401">
        <v>0.28541666666666665</v>
      </c>
      <c r="Q27" s="1098" t="s">
        <v>17</v>
      </c>
      <c r="R27" s="1098" t="s">
        <v>17</v>
      </c>
      <c r="S27" s="1098" t="s">
        <v>17</v>
      </c>
      <c r="T27" s="1098" t="s">
        <v>17</v>
      </c>
      <c r="U27" s="1098" t="s">
        <v>17</v>
      </c>
      <c r="V27" s="769">
        <v>0.58599999999999997</v>
      </c>
      <c r="W27" s="588" t="s">
        <v>17</v>
      </c>
      <c r="X27" s="589"/>
      <c r="Y27" s="138">
        <v>6.9444444444444447E-4</v>
      </c>
      <c r="Z27" s="137"/>
      <c r="AA27" s="585"/>
    </row>
    <row r="28" spans="1:27" ht="31.5" x14ac:dyDescent="0.5">
      <c r="A28" s="941" t="s">
        <v>25</v>
      </c>
      <c r="B28" s="978">
        <f t="shared" si="1"/>
        <v>6.9444444444444198E-4</v>
      </c>
      <c r="C28" s="904">
        <f t="shared" si="2"/>
        <v>1.388888888888884E-3</v>
      </c>
      <c r="D28" s="916">
        <f t="shared" si="3"/>
        <v>6.9444444444444198E-4</v>
      </c>
      <c r="E28" s="924">
        <v>0.45200000000000001</v>
      </c>
      <c r="F28" s="911">
        <v>0.45200000000000001</v>
      </c>
      <c r="G28" s="925">
        <v>0.45200000000000001</v>
      </c>
      <c r="H28" s="1095">
        <v>0.26180555555555557</v>
      </c>
      <c r="I28" s="1096">
        <v>0.37569444444444444</v>
      </c>
      <c r="J28" s="1096">
        <v>0.43333333333333335</v>
      </c>
      <c r="K28" s="1096">
        <v>0.58402777777777781</v>
      </c>
      <c r="L28" s="1096">
        <v>0.7270833333333333</v>
      </c>
      <c r="M28" s="1096">
        <v>0.79652777777777772</v>
      </c>
      <c r="O28" s="1384" t="s">
        <v>112</v>
      </c>
      <c r="P28" s="1401">
        <v>0.28611111111111109</v>
      </c>
      <c r="Q28" s="1098" t="s">
        <v>17</v>
      </c>
      <c r="R28" s="1098" t="s">
        <v>17</v>
      </c>
      <c r="S28" s="1098" t="s">
        <v>17</v>
      </c>
      <c r="T28" s="1098" t="s">
        <v>17</v>
      </c>
      <c r="U28" s="1098" t="s">
        <v>17</v>
      </c>
      <c r="V28" s="769">
        <v>0.251</v>
      </c>
      <c r="W28" s="588" t="s">
        <v>17</v>
      </c>
      <c r="X28" s="589"/>
      <c r="Y28" s="138">
        <v>3.472222222222222E-3</v>
      </c>
      <c r="Z28" s="137"/>
      <c r="AA28" s="585"/>
    </row>
    <row r="29" spans="1:27" ht="31.5" x14ac:dyDescent="0.5">
      <c r="A29" s="941" t="s">
        <v>26</v>
      </c>
      <c r="B29" s="978">
        <f t="shared" si="1"/>
        <v>1.388888888888884E-3</v>
      </c>
      <c r="C29" s="904">
        <f t="shared" si="2"/>
        <v>1.388888888888884E-3</v>
      </c>
      <c r="D29" s="916">
        <f t="shared" si="3"/>
        <v>6.9444444444444198E-4</v>
      </c>
      <c r="E29" s="924">
        <v>0.621</v>
      </c>
      <c r="F29" s="911">
        <v>0.621</v>
      </c>
      <c r="G29" s="925">
        <v>0.621</v>
      </c>
      <c r="H29" s="1095">
        <v>0.26319444444444445</v>
      </c>
      <c r="I29" s="1097">
        <v>0.37708333333333333</v>
      </c>
      <c r="J29" s="1097">
        <v>0.43402777777777779</v>
      </c>
      <c r="K29" s="1097">
        <v>0.5854166666666667</v>
      </c>
      <c r="L29" s="1097">
        <v>0.72777777777777775</v>
      </c>
      <c r="M29" s="1097">
        <v>0.79791666666666672</v>
      </c>
      <c r="O29" s="1385" t="s">
        <v>111</v>
      </c>
      <c r="P29" s="1401">
        <v>0.28680555555555554</v>
      </c>
      <c r="Q29" s="1098" t="s">
        <v>17</v>
      </c>
      <c r="R29" s="1098" t="s">
        <v>17</v>
      </c>
      <c r="S29" s="1098" t="s">
        <v>17</v>
      </c>
      <c r="T29" s="1098" t="s">
        <v>17</v>
      </c>
      <c r="U29" s="1098" t="s">
        <v>17</v>
      </c>
      <c r="V29" s="769">
        <v>0.252</v>
      </c>
      <c r="W29" s="588" t="s">
        <v>17</v>
      </c>
      <c r="X29" s="589"/>
      <c r="Y29" s="138">
        <v>6.9444444444444447E-4</v>
      </c>
      <c r="Z29" s="137"/>
      <c r="AA29" s="585"/>
    </row>
    <row r="30" spans="1:27" ht="31.5" x14ac:dyDescent="0.5">
      <c r="A30" s="941" t="s">
        <v>27</v>
      </c>
      <c r="B30" s="978">
        <f t="shared" si="1"/>
        <v>6.9444444444444198E-4</v>
      </c>
      <c r="C30" s="904">
        <f t="shared" si="2"/>
        <v>1.388888888888884E-3</v>
      </c>
      <c r="D30" s="916">
        <f t="shared" si="3"/>
        <v>1.388888888888884E-3</v>
      </c>
      <c r="E30" s="924">
        <v>0.63900000000000001</v>
      </c>
      <c r="F30" s="911">
        <v>0.63900000000000001</v>
      </c>
      <c r="G30" s="925">
        <v>0.63900000000000001</v>
      </c>
      <c r="H30" s="1095">
        <v>0.2638888888888889</v>
      </c>
      <c r="I30" s="1096">
        <v>0.37847222222222221</v>
      </c>
      <c r="J30" s="1096">
        <v>0.43541666666666667</v>
      </c>
      <c r="K30" s="1096">
        <v>0.58680555555555558</v>
      </c>
      <c r="L30" s="1096">
        <v>0.72916666666666663</v>
      </c>
      <c r="M30" s="1096">
        <v>0.7993055555555556</v>
      </c>
      <c r="O30" s="1384" t="s">
        <v>112</v>
      </c>
      <c r="P30" s="1401">
        <v>0.28680555555555554</v>
      </c>
      <c r="Q30" s="1098" t="s">
        <v>17</v>
      </c>
      <c r="R30" s="1098" t="s">
        <v>17</v>
      </c>
      <c r="S30" s="1098" t="s">
        <v>17</v>
      </c>
      <c r="T30" s="1098" t="s">
        <v>17</v>
      </c>
      <c r="U30" s="1098" t="s">
        <v>17</v>
      </c>
      <c r="V30" s="769">
        <v>0.57499999999999996</v>
      </c>
      <c r="W30" s="588" t="s">
        <v>17</v>
      </c>
      <c r="X30" s="589"/>
      <c r="Y30" s="138">
        <v>6.9444444444444447E-4</v>
      </c>
      <c r="Z30" s="137"/>
      <c r="AA30" s="585"/>
    </row>
    <row r="31" spans="1:27" ht="31.5" x14ac:dyDescent="0.5">
      <c r="A31" s="941" t="s">
        <v>28</v>
      </c>
      <c r="B31" s="978">
        <f t="shared" si="1"/>
        <v>6.9444444444444198E-4</v>
      </c>
      <c r="C31" s="904">
        <f t="shared" si="2"/>
        <v>2.0833333333333259E-3</v>
      </c>
      <c r="D31" s="916">
        <f t="shared" si="3"/>
        <v>6.9444444444444198E-4</v>
      </c>
      <c r="E31" s="924">
        <v>0.78500000000000003</v>
      </c>
      <c r="F31" s="911">
        <v>0.78500000000000003</v>
      </c>
      <c r="G31" s="925">
        <v>0.78500000000000003</v>
      </c>
      <c r="H31" s="1095">
        <v>0.26458333333333334</v>
      </c>
      <c r="I31" s="1097">
        <v>0.38055555555555554</v>
      </c>
      <c r="J31" s="1097">
        <v>0.43611111111111112</v>
      </c>
      <c r="K31" s="1097">
        <v>0.58888888888888891</v>
      </c>
      <c r="L31" s="1097">
        <v>0.72986111111111107</v>
      </c>
      <c r="M31" s="1097">
        <v>0.80138888888888893</v>
      </c>
      <c r="O31" s="1385" t="s">
        <v>113</v>
      </c>
      <c r="P31" s="1401">
        <v>0.28749999999999998</v>
      </c>
      <c r="Q31" s="1098" t="s">
        <v>17</v>
      </c>
      <c r="R31" s="1098" t="s">
        <v>17</v>
      </c>
      <c r="S31" s="1098" t="s">
        <v>17</v>
      </c>
      <c r="T31" s="1098" t="s">
        <v>17</v>
      </c>
      <c r="U31" s="1098" t="s">
        <v>17</v>
      </c>
      <c r="V31" s="769">
        <v>0.63800000000000001</v>
      </c>
      <c r="W31" s="588" t="s">
        <v>17</v>
      </c>
      <c r="X31" s="589"/>
      <c r="Y31" s="138">
        <v>1.3888888888888889E-3</v>
      </c>
      <c r="Z31" s="137"/>
      <c r="AA31" s="585"/>
    </row>
    <row r="32" spans="1:27" ht="31.5" x14ac:dyDescent="0.5">
      <c r="A32" s="941" t="s">
        <v>128</v>
      </c>
      <c r="B32" s="978">
        <f t="shared" si="1"/>
        <v>3.4722222222222099E-3</v>
      </c>
      <c r="C32" s="905"/>
      <c r="D32" s="916">
        <f t="shared" si="3"/>
        <v>2.7777777777777679E-3</v>
      </c>
      <c r="E32" s="924">
        <v>2.06</v>
      </c>
      <c r="F32" s="911">
        <v>2.06</v>
      </c>
      <c r="G32" s="909" t="s">
        <v>17</v>
      </c>
      <c r="H32" s="1095">
        <v>0.26805555555555555</v>
      </c>
      <c r="I32" s="1098" t="s">
        <v>17</v>
      </c>
      <c r="J32" s="1097">
        <v>0.43888888888888888</v>
      </c>
      <c r="K32" s="1099" t="s">
        <v>17</v>
      </c>
      <c r="L32" s="1097">
        <v>0.73263888888888884</v>
      </c>
      <c r="M32" s="1099" t="s">
        <v>17</v>
      </c>
      <c r="O32" s="1384" t="s">
        <v>114</v>
      </c>
      <c r="P32" s="1401">
        <v>0.28888888888888886</v>
      </c>
      <c r="Q32" s="1098" t="s">
        <v>17</v>
      </c>
      <c r="R32" s="1098" t="s">
        <v>17</v>
      </c>
      <c r="S32" s="1098" t="s">
        <v>17</v>
      </c>
      <c r="T32" s="1098" t="s">
        <v>17</v>
      </c>
      <c r="U32" s="1098" t="s">
        <v>17</v>
      </c>
      <c r="V32" s="769">
        <v>0.42799999999999999</v>
      </c>
      <c r="W32" s="588" t="s">
        <v>17</v>
      </c>
      <c r="X32" s="589"/>
      <c r="Y32" s="138">
        <v>1.3888888888888889E-3</v>
      </c>
      <c r="Z32" s="137"/>
      <c r="AA32" s="585"/>
    </row>
    <row r="33" spans="1:27" ht="31.5" x14ac:dyDescent="0.5">
      <c r="A33" s="941" t="s">
        <v>127</v>
      </c>
      <c r="B33" s="978">
        <f t="shared" si="1"/>
        <v>1.388888888888884E-3</v>
      </c>
      <c r="C33" s="905" t="s">
        <v>17</v>
      </c>
      <c r="D33" s="916">
        <f t="shared" si="3"/>
        <v>2.0833333333333259E-3</v>
      </c>
      <c r="E33" s="924">
        <v>1.38</v>
      </c>
      <c r="F33" s="911">
        <v>1.38</v>
      </c>
      <c r="G33" s="909" t="s">
        <v>17</v>
      </c>
      <c r="H33" s="1095">
        <v>0.26944444444444443</v>
      </c>
      <c r="I33" s="1098" t="s">
        <v>17</v>
      </c>
      <c r="J33" s="1096">
        <v>0.44097222222222221</v>
      </c>
      <c r="K33" s="1099" t="s">
        <v>17</v>
      </c>
      <c r="L33" s="1096">
        <v>0.73472222222222228</v>
      </c>
      <c r="M33" s="1099" t="s">
        <v>17</v>
      </c>
      <c r="O33" s="1385" t="s">
        <v>115</v>
      </c>
      <c r="P33" s="1401">
        <v>0.28888888888888886</v>
      </c>
      <c r="Q33" s="1098" t="s">
        <v>17</v>
      </c>
      <c r="R33" s="1098" t="s">
        <v>17</v>
      </c>
      <c r="S33" s="1098" t="s">
        <v>17</v>
      </c>
      <c r="T33" s="1098" t="s">
        <v>17</v>
      </c>
      <c r="U33" s="1098" t="s">
        <v>17</v>
      </c>
      <c r="V33" s="769">
        <v>1.29</v>
      </c>
      <c r="W33" s="588" t="s">
        <v>17</v>
      </c>
      <c r="X33" s="589"/>
      <c r="Y33" s="138">
        <v>1.3888888888888889E-3</v>
      </c>
      <c r="Z33" s="137"/>
      <c r="AA33" s="585"/>
    </row>
    <row r="34" spans="1:27" ht="31.5" x14ac:dyDescent="0.5">
      <c r="A34" s="941" t="s">
        <v>126</v>
      </c>
      <c r="B34" s="978">
        <f t="shared" si="1"/>
        <v>6.9444444444444198E-4</v>
      </c>
      <c r="C34" s="905" t="s">
        <v>17</v>
      </c>
      <c r="D34" s="916">
        <f t="shared" si="3"/>
        <v>6.9444444444444198E-4</v>
      </c>
      <c r="E34" s="924">
        <v>0.51600000000000001</v>
      </c>
      <c r="F34" s="911">
        <v>0.51600000000000001</v>
      </c>
      <c r="G34" s="909" t="s">
        <v>17</v>
      </c>
      <c r="H34" s="1095">
        <v>0.27013888888888887</v>
      </c>
      <c r="I34" s="1098" t="s">
        <v>17</v>
      </c>
      <c r="J34" s="1097">
        <v>0.44166666666666665</v>
      </c>
      <c r="K34" s="1099" t="s">
        <v>17</v>
      </c>
      <c r="L34" s="1097">
        <v>0.73541666666666672</v>
      </c>
      <c r="M34" s="1099" t="s">
        <v>17</v>
      </c>
      <c r="O34" s="1384" t="s">
        <v>135</v>
      </c>
      <c r="P34" s="1401">
        <v>0.29097222222222224</v>
      </c>
      <c r="Q34" s="1098" t="s">
        <v>17</v>
      </c>
      <c r="R34" s="1098" t="s">
        <v>17</v>
      </c>
      <c r="S34" s="1098" t="s">
        <v>17</v>
      </c>
      <c r="T34" s="1098" t="s">
        <v>17</v>
      </c>
      <c r="U34" s="1098" t="s">
        <v>17</v>
      </c>
      <c r="V34" s="769">
        <v>1.07</v>
      </c>
      <c r="W34" s="586">
        <v>3.37</v>
      </c>
      <c r="X34" s="587">
        <v>3.37</v>
      </c>
      <c r="Y34" s="138">
        <v>6.9444444444444447E-4</v>
      </c>
      <c r="Z34" s="137">
        <v>6.9444444444444447E-4</v>
      </c>
      <c r="AA34" s="139">
        <v>6.9444444444444447E-4</v>
      </c>
    </row>
    <row r="35" spans="1:27" ht="31.5" x14ac:dyDescent="0.5">
      <c r="A35" s="941" t="s">
        <v>124</v>
      </c>
      <c r="B35" s="979" t="s">
        <v>17</v>
      </c>
      <c r="C35" s="905" t="s">
        <v>17</v>
      </c>
      <c r="D35" s="916">
        <f t="shared" si="3"/>
        <v>6.9444444444444198E-4</v>
      </c>
      <c r="E35" s="924" t="s">
        <v>17</v>
      </c>
      <c r="F35" s="911">
        <v>0.46100000000000002</v>
      </c>
      <c r="G35" s="909" t="s">
        <v>17</v>
      </c>
      <c r="H35" s="1100" t="s">
        <v>17</v>
      </c>
      <c r="I35" s="1098" t="s">
        <v>17</v>
      </c>
      <c r="J35" s="1096">
        <v>0.44236111111111109</v>
      </c>
      <c r="K35" s="1099" t="s">
        <v>17</v>
      </c>
      <c r="L35" s="1096">
        <v>0.73611111111111116</v>
      </c>
      <c r="M35" s="1099" t="s">
        <v>17</v>
      </c>
      <c r="O35" s="1385" t="s">
        <v>136</v>
      </c>
      <c r="P35" s="1401">
        <v>0.29236111111111113</v>
      </c>
      <c r="Q35" s="1391">
        <v>0.4152777777777778</v>
      </c>
      <c r="R35" s="1391">
        <v>0.48194444444444445</v>
      </c>
      <c r="S35" s="1391">
        <v>0.62291666666666667</v>
      </c>
      <c r="T35" s="1391">
        <v>0.77013888888888893</v>
      </c>
      <c r="U35" s="1392">
        <v>0.82222222222222219</v>
      </c>
      <c r="V35" s="769" t="s">
        <v>17</v>
      </c>
      <c r="W35" s="586">
        <v>1.1399999999999999</v>
      </c>
      <c r="X35" s="590" t="s">
        <v>17</v>
      </c>
      <c r="Y35" s="591" t="s">
        <v>17</v>
      </c>
      <c r="Z35" s="138">
        <v>1.3888888888888889E-3</v>
      </c>
      <c r="AA35" s="592"/>
    </row>
    <row r="36" spans="1:27" ht="31.5" x14ac:dyDescent="0.5">
      <c r="A36" s="941" t="s">
        <v>125</v>
      </c>
      <c r="B36" s="979" t="s">
        <v>17</v>
      </c>
      <c r="C36" s="905" t="s">
        <v>17</v>
      </c>
      <c r="D36" s="916">
        <f t="shared" si="3"/>
        <v>6.9444444444444198E-4</v>
      </c>
      <c r="E36" s="924" t="s">
        <v>17</v>
      </c>
      <c r="F36" s="911">
        <v>0.76400000000000001</v>
      </c>
      <c r="G36" s="909" t="s">
        <v>17</v>
      </c>
      <c r="H36" s="1100" t="s">
        <v>17</v>
      </c>
      <c r="I36" s="1098" t="s">
        <v>17</v>
      </c>
      <c r="J36" s="1097">
        <v>0.44305555555555554</v>
      </c>
      <c r="K36" s="1099" t="s">
        <v>17</v>
      </c>
      <c r="L36" s="1097">
        <v>0.7368055555555556</v>
      </c>
      <c r="M36" s="1099" t="s">
        <v>17</v>
      </c>
      <c r="O36" s="1384" t="s">
        <v>59</v>
      </c>
      <c r="P36" s="1403" t="s">
        <v>17</v>
      </c>
      <c r="Q36" s="1389">
        <v>0.41736111111111113</v>
      </c>
      <c r="R36" s="1098" t="s">
        <v>17</v>
      </c>
      <c r="S36" s="1389">
        <v>0.625</v>
      </c>
      <c r="T36" s="1098" t="s">
        <v>17</v>
      </c>
      <c r="U36" s="1390">
        <v>0.82430555555555551</v>
      </c>
      <c r="V36" s="769" t="s">
        <v>17</v>
      </c>
      <c r="W36" s="586">
        <v>0.44900000000000001</v>
      </c>
      <c r="X36" s="590" t="s">
        <v>17</v>
      </c>
      <c r="Y36" s="591" t="s">
        <v>17</v>
      </c>
      <c r="Z36" s="138">
        <v>1.3888888888888889E-3</v>
      </c>
      <c r="AA36" s="592"/>
    </row>
    <row r="37" spans="1:27" ht="31.5" x14ac:dyDescent="0.5">
      <c r="A37" s="941" t="s">
        <v>123</v>
      </c>
      <c r="B37" s="979" t="s">
        <v>17</v>
      </c>
      <c r="C37" s="905" t="s">
        <v>17</v>
      </c>
      <c r="D37" s="916">
        <f t="shared" si="3"/>
        <v>2.0833333333333259E-3</v>
      </c>
      <c r="E37" s="924" t="s">
        <v>17</v>
      </c>
      <c r="F37" s="911">
        <v>1.72</v>
      </c>
      <c r="G37" s="909" t="s">
        <v>17</v>
      </c>
      <c r="H37" s="1100" t="s">
        <v>17</v>
      </c>
      <c r="I37" s="1098" t="s">
        <v>17</v>
      </c>
      <c r="J37" s="1096">
        <v>0.44513888888888886</v>
      </c>
      <c r="K37" s="1099" t="s">
        <v>17</v>
      </c>
      <c r="L37" s="1096">
        <v>0.73888888888888893</v>
      </c>
      <c r="M37" s="1099" t="s">
        <v>17</v>
      </c>
      <c r="O37" s="1385" t="s">
        <v>137</v>
      </c>
      <c r="P37" s="1403" t="s">
        <v>17</v>
      </c>
      <c r="Q37" s="1391">
        <v>0.41875000000000001</v>
      </c>
      <c r="R37" s="1098" t="s">
        <v>17</v>
      </c>
      <c r="S37" s="1391">
        <v>0.62638888888888888</v>
      </c>
      <c r="T37" s="1098" t="s">
        <v>17</v>
      </c>
      <c r="U37" s="1392">
        <v>0.8256944444444444</v>
      </c>
      <c r="V37" s="769" t="s">
        <v>17</v>
      </c>
      <c r="W37" s="586">
        <v>0.47899999999999998</v>
      </c>
      <c r="X37" s="590" t="s">
        <v>17</v>
      </c>
      <c r="Y37" s="591" t="s">
        <v>17</v>
      </c>
      <c r="Z37" s="138">
        <v>3.472222222222222E-3</v>
      </c>
      <c r="AA37" s="592"/>
    </row>
    <row r="38" spans="1:27" ht="26.25" customHeight="1" x14ac:dyDescent="0.5">
      <c r="A38" s="941" t="s">
        <v>124</v>
      </c>
      <c r="B38" s="979" t="s">
        <v>17</v>
      </c>
      <c r="C38" s="905" t="s">
        <v>17</v>
      </c>
      <c r="D38" s="917" t="s">
        <v>17</v>
      </c>
      <c r="E38" s="924" t="s">
        <v>17</v>
      </c>
      <c r="F38" s="911">
        <v>1.02</v>
      </c>
      <c r="G38" s="909" t="s">
        <v>17</v>
      </c>
      <c r="H38" s="1100" t="s">
        <v>17</v>
      </c>
      <c r="I38" s="1098" t="s">
        <v>17</v>
      </c>
      <c r="J38" s="1101"/>
      <c r="K38" s="1099" t="s">
        <v>17</v>
      </c>
      <c r="L38" s="1099" t="s">
        <v>17</v>
      </c>
      <c r="M38" s="1099" t="s">
        <v>17</v>
      </c>
      <c r="O38" s="1384" t="s">
        <v>138</v>
      </c>
      <c r="P38" s="1403" t="s">
        <v>17</v>
      </c>
      <c r="Q38" s="1389">
        <v>0.42152777777777778</v>
      </c>
      <c r="R38" s="1098" t="s">
        <v>17</v>
      </c>
      <c r="S38" s="1389">
        <v>0.62916666666666665</v>
      </c>
      <c r="T38" s="1098" t="s">
        <v>17</v>
      </c>
      <c r="U38" s="1390">
        <v>0.82847222222222228</v>
      </c>
      <c r="V38" s="769" t="s">
        <v>17</v>
      </c>
      <c r="W38" s="586">
        <v>1.58</v>
      </c>
      <c r="X38" s="590" t="s">
        <v>17</v>
      </c>
      <c r="Y38" s="591" t="s">
        <v>17</v>
      </c>
      <c r="Z38" s="138">
        <v>6.9444444444444447E-4</v>
      </c>
      <c r="AA38" s="592"/>
    </row>
    <row r="39" spans="1:27" ht="31.5" x14ac:dyDescent="0.5">
      <c r="A39" s="941" t="s">
        <v>139</v>
      </c>
      <c r="B39" s="979" t="s">
        <v>17</v>
      </c>
      <c r="C39" s="906">
        <f>SUM(I39-I31)</f>
        <v>2.0833333333333259E-3</v>
      </c>
      <c r="D39" s="917" t="s">
        <v>17</v>
      </c>
      <c r="E39" s="924" t="s">
        <v>17</v>
      </c>
      <c r="F39" s="912" t="s">
        <v>17</v>
      </c>
      <c r="G39" s="926">
        <v>2.94</v>
      </c>
      <c r="H39" s="1100" t="s">
        <v>17</v>
      </c>
      <c r="I39" s="1096">
        <v>0.38263888888888886</v>
      </c>
      <c r="J39" s="1098" t="s">
        <v>17</v>
      </c>
      <c r="K39" s="1096">
        <v>0.59097222222222223</v>
      </c>
      <c r="L39" s="1099" t="s">
        <v>17</v>
      </c>
      <c r="M39" s="1096">
        <v>0.80347222222222225</v>
      </c>
      <c r="O39" s="1385" t="s">
        <v>137</v>
      </c>
      <c r="P39" s="1403" t="s">
        <v>17</v>
      </c>
      <c r="Q39" s="1391">
        <v>0.42222222222222222</v>
      </c>
      <c r="R39" s="1098" t="s">
        <v>17</v>
      </c>
      <c r="S39" s="1391">
        <v>0.62986111111111109</v>
      </c>
      <c r="T39" s="1098" t="s">
        <v>17</v>
      </c>
      <c r="U39" s="1392">
        <v>0.82916666666666672</v>
      </c>
      <c r="V39" s="769" t="s">
        <v>17</v>
      </c>
      <c r="W39" s="586">
        <v>0.53200000000000003</v>
      </c>
      <c r="X39" s="590" t="s">
        <v>17</v>
      </c>
      <c r="Y39" s="591" t="s">
        <v>17</v>
      </c>
      <c r="Z39" s="138">
        <v>1.3888888888888889E-3</v>
      </c>
      <c r="AA39" s="592"/>
    </row>
    <row r="40" spans="1:27" ht="31.5" x14ac:dyDescent="0.5">
      <c r="A40" s="941" t="s">
        <v>140</v>
      </c>
      <c r="B40" s="979" t="s">
        <v>17</v>
      </c>
      <c r="C40" s="906">
        <f>SUM(I40-I39)</f>
        <v>0</v>
      </c>
      <c r="D40" s="917" t="s">
        <v>17</v>
      </c>
      <c r="E40" s="924" t="s">
        <v>17</v>
      </c>
      <c r="F40" s="912" t="s">
        <v>17</v>
      </c>
      <c r="G40" s="926">
        <v>0.72399999999999998</v>
      </c>
      <c r="H40" s="1100" t="s">
        <v>17</v>
      </c>
      <c r="I40" s="1097">
        <v>0.38263888888888886</v>
      </c>
      <c r="J40" s="1098" t="s">
        <v>17</v>
      </c>
      <c r="K40" s="1097">
        <v>0.59097222222222223</v>
      </c>
      <c r="L40" s="1099" t="s">
        <v>17</v>
      </c>
      <c r="M40" s="1097">
        <v>0.80347222222222225</v>
      </c>
      <c r="O40" s="1384" t="s">
        <v>141</v>
      </c>
      <c r="P40" s="1403" t="s">
        <v>17</v>
      </c>
      <c r="Q40" s="1389">
        <v>0.4236111111111111</v>
      </c>
      <c r="R40" s="1098" t="s">
        <v>17</v>
      </c>
      <c r="S40" s="1389">
        <v>0.63124999999999998</v>
      </c>
      <c r="T40" s="1098" t="s">
        <v>17</v>
      </c>
      <c r="U40" s="1390">
        <v>0.8305555555555556</v>
      </c>
      <c r="V40" s="769" t="s">
        <v>17</v>
      </c>
      <c r="W40" s="586">
        <v>0.51200000000000001</v>
      </c>
      <c r="X40" s="590" t="s">
        <v>17</v>
      </c>
      <c r="Y40" s="591" t="s">
        <v>17</v>
      </c>
      <c r="Z40" s="138">
        <v>0</v>
      </c>
      <c r="AA40" s="592"/>
    </row>
    <row r="41" spans="1:27" ht="31.5" x14ac:dyDescent="0.5">
      <c r="A41" s="941" t="s">
        <v>142</v>
      </c>
      <c r="B41" s="979" t="s">
        <v>17</v>
      </c>
      <c r="C41" s="906">
        <f t="shared" ref="C41:C48" si="4">SUM(I41-I40)</f>
        <v>6.9444444444449749E-4</v>
      </c>
      <c r="D41" s="917" t="s">
        <v>17</v>
      </c>
      <c r="E41" s="924" t="s">
        <v>17</v>
      </c>
      <c r="F41" s="912" t="s">
        <v>17</v>
      </c>
      <c r="G41" s="926">
        <v>0.95699999999999996</v>
      </c>
      <c r="H41" s="1100" t="s">
        <v>17</v>
      </c>
      <c r="I41" s="1096">
        <v>0.38333333333333336</v>
      </c>
      <c r="J41" s="1098" t="s">
        <v>17</v>
      </c>
      <c r="K41" s="1096">
        <v>0.59166666666666667</v>
      </c>
      <c r="L41" s="1099" t="s">
        <v>17</v>
      </c>
      <c r="M41" s="1096">
        <v>0.8041666666666667</v>
      </c>
      <c r="O41" s="1385" t="s">
        <v>143</v>
      </c>
      <c r="P41" s="1403" t="s">
        <v>17</v>
      </c>
      <c r="Q41" s="1391">
        <v>0.4236111111111111</v>
      </c>
      <c r="R41" s="1098" t="s">
        <v>17</v>
      </c>
      <c r="S41" s="1391">
        <v>0.63124999999999998</v>
      </c>
      <c r="T41" s="1098" t="s">
        <v>17</v>
      </c>
      <c r="U41" s="1392">
        <v>0.8305555555555556</v>
      </c>
      <c r="V41" s="769" t="s">
        <v>17</v>
      </c>
      <c r="W41" s="586">
        <v>0.96</v>
      </c>
      <c r="X41" s="590" t="s">
        <v>17</v>
      </c>
      <c r="Y41" s="591" t="s">
        <v>17</v>
      </c>
      <c r="Z41" s="138">
        <v>6.9444444444444447E-4</v>
      </c>
      <c r="AA41" s="592"/>
    </row>
    <row r="42" spans="1:27" ht="31.5" x14ac:dyDescent="0.5">
      <c r="A42" s="941" t="s">
        <v>143</v>
      </c>
      <c r="B42" s="979" t="s">
        <v>17</v>
      </c>
      <c r="C42" s="906">
        <f t="shared" si="4"/>
        <v>6.9444444444444198E-4</v>
      </c>
      <c r="D42" s="917" t="s">
        <v>17</v>
      </c>
      <c r="E42" s="924" t="s">
        <v>17</v>
      </c>
      <c r="F42" s="912" t="s">
        <v>17</v>
      </c>
      <c r="G42" s="926">
        <v>0.54100000000000004</v>
      </c>
      <c r="H42" s="1100" t="s">
        <v>17</v>
      </c>
      <c r="I42" s="1097">
        <v>0.3840277777777778</v>
      </c>
      <c r="J42" s="1098" t="s">
        <v>17</v>
      </c>
      <c r="K42" s="1097">
        <v>0.59236111111111112</v>
      </c>
      <c r="L42" s="1099" t="s">
        <v>17</v>
      </c>
      <c r="M42" s="1097">
        <v>0.80486111111111114</v>
      </c>
      <c r="O42" s="1384" t="s">
        <v>142</v>
      </c>
      <c r="P42" s="1403" t="s">
        <v>17</v>
      </c>
      <c r="Q42" s="1389">
        <v>0.42430555555555555</v>
      </c>
      <c r="R42" s="1098" t="s">
        <v>17</v>
      </c>
      <c r="S42" s="1389">
        <v>0.63194444444444442</v>
      </c>
      <c r="T42" s="1098" t="s">
        <v>17</v>
      </c>
      <c r="U42" s="1390">
        <v>0.83125000000000004</v>
      </c>
      <c r="V42" s="769" t="s">
        <v>17</v>
      </c>
      <c r="W42" s="586">
        <v>0.72599999999999998</v>
      </c>
      <c r="X42" s="590" t="s">
        <v>17</v>
      </c>
      <c r="Y42" s="591" t="s">
        <v>17</v>
      </c>
      <c r="Z42" s="138">
        <v>6.9444444444444447E-4</v>
      </c>
      <c r="AA42" s="592"/>
    </row>
    <row r="43" spans="1:27" ht="31.5" x14ac:dyDescent="0.5">
      <c r="A43" s="941" t="s">
        <v>141</v>
      </c>
      <c r="B43" s="979" t="s">
        <v>17</v>
      </c>
      <c r="C43" s="906">
        <f t="shared" si="4"/>
        <v>0</v>
      </c>
      <c r="D43" s="917" t="s">
        <v>17</v>
      </c>
      <c r="E43" s="924" t="s">
        <v>17</v>
      </c>
      <c r="F43" s="912" t="s">
        <v>17</v>
      </c>
      <c r="G43" s="926">
        <v>0.51200000000000001</v>
      </c>
      <c r="H43" s="1100" t="s">
        <v>17</v>
      </c>
      <c r="I43" s="1096">
        <v>0.3840277777777778</v>
      </c>
      <c r="J43" s="1098" t="s">
        <v>17</v>
      </c>
      <c r="K43" s="1096">
        <v>0.59236111111111112</v>
      </c>
      <c r="L43" s="1099" t="s">
        <v>17</v>
      </c>
      <c r="M43" s="1096">
        <v>0.80486111111111114</v>
      </c>
      <c r="O43" s="1385" t="s">
        <v>140</v>
      </c>
      <c r="P43" s="1403" t="s">
        <v>17</v>
      </c>
      <c r="Q43" s="1391">
        <v>0.42499999999999999</v>
      </c>
      <c r="R43" s="1098" t="s">
        <v>17</v>
      </c>
      <c r="S43" s="1391">
        <v>0.63263888888888886</v>
      </c>
      <c r="T43" s="1098" t="s">
        <v>17</v>
      </c>
      <c r="U43" s="1392">
        <v>0.83194444444444449</v>
      </c>
      <c r="V43" s="769" t="s">
        <v>17</v>
      </c>
      <c r="W43" s="588">
        <v>0.7</v>
      </c>
      <c r="X43" s="590" t="s">
        <v>17</v>
      </c>
      <c r="Y43" s="591" t="s">
        <v>17</v>
      </c>
      <c r="Z43" s="138">
        <v>6.9444444444444447E-4</v>
      </c>
      <c r="AA43" s="592"/>
    </row>
    <row r="44" spans="1:27" ht="31.5" x14ac:dyDescent="0.5">
      <c r="A44" s="941" t="s">
        <v>137</v>
      </c>
      <c r="B44" s="979" t="s">
        <v>17</v>
      </c>
      <c r="C44" s="906">
        <f t="shared" si="4"/>
        <v>1.388888888888884E-3</v>
      </c>
      <c r="D44" s="917" t="s">
        <v>17</v>
      </c>
      <c r="E44" s="924" t="s">
        <v>17</v>
      </c>
      <c r="F44" s="912" t="s">
        <v>17</v>
      </c>
      <c r="G44" s="926">
        <v>1.55</v>
      </c>
      <c r="H44" s="1100" t="s">
        <v>17</v>
      </c>
      <c r="I44" s="1097">
        <v>0.38541666666666669</v>
      </c>
      <c r="J44" s="1098" t="s">
        <v>17</v>
      </c>
      <c r="K44" s="1097">
        <v>0.59375</v>
      </c>
      <c r="L44" s="1099" t="s">
        <v>17</v>
      </c>
      <c r="M44" s="1097">
        <v>0.80625000000000002</v>
      </c>
      <c r="O44" s="1384" t="s">
        <v>139</v>
      </c>
      <c r="P44" s="1403" t="s">
        <v>17</v>
      </c>
      <c r="Q44" s="1389">
        <v>0.42569444444444443</v>
      </c>
      <c r="R44" s="1098" t="s">
        <v>17</v>
      </c>
      <c r="S44" s="1389">
        <v>0.6333333333333333</v>
      </c>
      <c r="T44" s="1098" t="s">
        <v>17</v>
      </c>
      <c r="U44" s="1390">
        <v>0.83263888888888893</v>
      </c>
      <c r="V44" s="769">
        <v>1.04</v>
      </c>
      <c r="W44" s="588" t="s">
        <v>17</v>
      </c>
      <c r="X44" s="593">
        <v>0.34</v>
      </c>
      <c r="Y44" s="138">
        <v>1.3888888888888889E-3</v>
      </c>
      <c r="Z44" s="591" t="s">
        <v>17</v>
      </c>
      <c r="AA44" s="139">
        <v>1.3888888888888889E-3</v>
      </c>
    </row>
    <row r="45" spans="1:27" ht="31.5" x14ac:dyDescent="0.5">
      <c r="A45" s="941" t="s">
        <v>138</v>
      </c>
      <c r="B45" s="979" t="s">
        <v>17</v>
      </c>
      <c r="C45" s="906">
        <f t="shared" si="4"/>
        <v>2.7777777777777679E-3</v>
      </c>
      <c r="D45" s="917" t="s">
        <v>17</v>
      </c>
      <c r="E45" s="924" t="s">
        <v>17</v>
      </c>
      <c r="F45" s="912" t="s">
        <v>17</v>
      </c>
      <c r="G45" s="926">
        <v>0.44900000000000001</v>
      </c>
      <c r="H45" s="1100" t="s">
        <v>17</v>
      </c>
      <c r="I45" s="1096">
        <v>0.38819444444444445</v>
      </c>
      <c r="J45" s="1098" t="s">
        <v>17</v>
      </c>
      <c r="K45" s="1096">
        <v>0.59652777777777777</v>
      </c>
      <c r="L45" s="1099" t="s">
        <v>17</v>
      </c>
      <c r="M45" s="1096">
        <v>0.80902777777777779</v>
      </c>
      <c r="O45" s="1385" t="s">
        <v>124</v>
      </c>
      <c r="P45" s="1404" t="s">
        <v>17</v>
      </c>
      <c r="Q45" s="1098" t="s">
        <v>17</v>
      </c>
      <c r="R45" s="1391">
        <v>0.48333333333333334</v>
      </c>
      <c r="S45" s="1098" t="s">
        <v>17</v>
      </c>
      <c r="T45" s="1391">
        <v>0.77152777777777781</v>
      </c>
      <c r="U45" s="1098" t="s">
        <v>17</v>
      </c>
      <c r="V45" s="769">
        <v>0.34</v>
      </c>
      <c r="W45" s="588" t="s">
        <v>17</v>
      </c>
      <c r="X45" s="593">
        <v>0.43</v>
      </c>
      <c r="Y45" s="138">
        <v>2.0833333333333333E-3</v>
      </c>
      <c r="Z45" s="591" t="s">
        <v>17</v>
      </c>
      <c r="AA45" s="139">
        <v>2.0833333333333333E-3</v>
      </c>
    </row>
    <row r="46" spans="1:27" ht="31.5" x14ac:dyDescent="0.5">
      <c r="A46" s="941" t="s">
        <v>137</v>
      </c>
      <c r="B46" s="979" t="s">
        <v>17</v>
      </c>
      <c r="C46" s="906">
        <f t="shared" si="4"/>
        <v>6.9444444444444198E-4</v>
      </c>
      <c r="D46" s="917" t="s">
        <v>17</v>
      </c>
      <c r="E46" s="924" t="s">
        <v>17</v>
      </c>
      <c r="F46" s="912" t="s">
        <v>17</v>
      </c>
      <c r="G46" s="926">
        <v>0.47899999999999998</v>
      </c>
      <c r="H46" s="1100" t="s">
        <v>17</v>
      </c>
      <c r="I46" s="1097">
        <v>0.3888888888888889</v>
      </c>
      <c r="J46" s="1098" t="s">
        <v>17</v>
      </c>
      <c r="K46" s="1097">
        <v>0.59722222222222221</v>
      </c>
      <c r="L46" s="1099" t="s">
        <v>17</v>
      </c>
      <c r="M46" s="1097">
        <v>0.80972222222222223</v>
      </c>
      <c r="O46" s="1384" t="s">
        <v>123</v>
      </c>
      <c r="P46" s="1405">
        <v>0.2951388888888889</v>
      </c>
      <c r="Q46" s="1397" t="s">
        <v>17</v>
      </c>
      <c r="R46" s="1389">
        <v>0.48541666666666666</v>
      </c>
      <c r="S46" s="1393"/>
      <c r="T46" s="1389">
        <v>0.77361111111111114</v>
      </c>
      <c r="U46" s="1098" t="s">
        <v>17</v>
      </c>
      <c r="V46" s="769">
        <v>0</v>
      </c>
      <c r="W46" s="588" t="s">
        <v>17</v>
      </c>
      <c r="X46" s="593">
        <v>0</v>
      </c>
      <c r="Y46" s="138">
        <v>0</v>
      </c>
      <c r="Z46" s="591" t="s">
        <v>17</v>
      </c>
      <c r="AA46" s="139">
        <v>0</v>
      </c>
    </row>
    <row r="47" spans="1:27" ht="31.5" x14ac:dyDescent="0.5">
      <c r="A47" s="941" t="s">
        <v>59</v>
      </c>
      <c r="B47" s="979" t="s">
        <v>17</v>
      </c>
      <c r="C47" s="906">
        <f t="shared" si="4"/>
        <v>1.388888888888884E-3</v>
      </c>
      <c r="D47" s="917" t="s">
        <v>17</v>
      </c>
      <c r="E47" s="924" t="s">
        <v>17</v>
      </c>
      <c r="F47" s="912" t="s">
        <v>17</v>
      </c>
      <c r="G47" s="926">
        <v>1.1100000000000001</v>
      </c>
      <c r="H47" s="1100" t="s">
        <v>17</v>
      </c>
      <c r="I47" s="1096">
        <v>0.39027777777777778</v>
      </c>
      <c r="J47" s="1098" t="s">
        <v>17</v>
      </c>
      <c r="K47" s="1096">
        <v>0.59861111111111109</v>
      </c>
      <c r="L47" s="1099" t="s">
        <v>17</v>
      </c>
      <c r="M47" s="1096">
        <v>0.81111111111111112</v>
      </c>
      <c r="O47" s="1385" t="s">
        <v>124</v>
      </c>
      <c r="P47" s="1405">
        <v>0.29722222222222222</v>
      </c>
      <c r="Q47" s="1397" t="s">
        <v>17</v>
      </c>
      <c r="R47" s="1098" t="s">
        <v>17</v>
      </c>
      <c r="S47" s="1098" t="s">
        <v>17</v>
      </c>
      <c r="T47" s="1098" t="s">
        <v>17</v>
      </c>
      <c r="U47" s="1098" t="s">
        <v>17</v>
      </c>
      <c r="V47" s="769">
        <v>0.16500000000000001</v>
      </c>
      <c r="W47" s="588" t="s">
        <v>17</v>
      </c>
      <c r="X47" s="593">
        <v>0.16500000000000001</v>
      </c>
      <c r="Y47" s="138">
        <v>2.0833333333333333E-3</v>
      </c>
      <c r="Z47" s="591" t="s">
        <v>17</v>
      </c>
      <c r="AA47" s="139">
        <v>2.0833333333333333E-3</v>
      </c>
    </row>
    <row r="48" spans="1:27" ht="31.5" x14ac:dyDescent="0.5">
      <c r="A48" s="941" t="s">
        <v>136</v>
      </c>
      <c r="B48" s="978">
        <f>SUM(H48-H34)</f>
        <v>2.0833333333333259E-3</v>
      </c>
      <c r="C48" s="906">
        <f t="shared" si="4"/>
        <v>2.0833333333333259E-3</v>
      </c>
      <c r="D48" s="918">
        <f>SUM(J48-J38)</f>
        <v>0.44930555555555557</v>
      </c>
      <c r="E48" s="924">
        <v>1.66</v>
      </c>
      <c r="F48" s="911">
        <v>1.66</v>
      </c>
      <c r="G48" s="925">
        <v>3.42</v>
      </c>
      <c r="H48" s="1095">
        <v>0.2722222222222222</v>
      </c>
      <c r="I48" s="1097">
        <v>0.3923611111111111</v>
      </c>
      <c r="J48" s="1097">
        <v>0.44930555555555557</v>
      </c>
      <c r="K48" s="1097">
        <v>0.60069444444444442</v>
      </c>
      <c r="L48" s="1097">
        <v>0.74305555555555558</v>
      </c>
      <c r="M48" s="1097">
        <v>0.81319444444444444</v>
      </c>
      <c r="O48" s="1384" t="s">
        <v>125</v>
      </c>
      <c r="P48" s="1405">
        <v>0.2986111111111111</v>
      </c>
      <c r="Q48" s="1397" t="s">
        <v>17</v>
      </c>
      <c r="R48" s="1389">
        <v>0.48888888888888887</v>
      </c>
      <c r="S48" s="1098" t="s">
        <v>17</v>
      </c>
      <c r="T48" s="1389">
        <v>0.77708333333333335</v>
      </c>
      <c r="U48" s="1098" t="s">
        <v>17</v>
      </c>
      <c r="V48" s="769">
        <v>0.64400000000000002</v>
      </c>
      <c r="W48" s="588" t="s">
        <v>17</v>
      </c>
      <c r="X48" s="593">
        <v>0.64400000000000002</v>
      </c>
      <c r="Y48" s="138">
        <v>1.3888888888888889E-3</v>
      </c>
      <c r="Z48" s="591" t="s">
        <v>17</v>
      </c>
      <c r="AA48" s="139">
        <v>1.3888888888888889E-3</v>
      </c>
    </row>
    <row r="49" spans="1:27" ht="31.5" x14ac:dyDescent="0.5">
      <c r="A49" s="941" t="s">
        <v>135</v>
      </c>
      <c r="B49" s="978" t="s">
        <v>17</v>
      </c>
      <c r="C49" s="904" t="s">
        <v>17</v>
      </c>
      <c r="D49" s="918">
        <f>SUM(J49-J48)</f>
        <v>1.388888888888884E-3</v>
      </c>
      <c r="E49" s="924">
        <v>0.98299999999999998</v>
      </c>
      <c r="F49" s="911">
        <v>1.04</v>
      </c>
      <c r="G49" s="925">
        <v>0.98299999999999998</v>
      </c>
      <c r="H49" s="1100" t="s">
        <v>17</v>
      </c>
      <c r="I49" s="1098" t="s">
        <v>17</v>
      </c>
      <c r="J49" s="1096">
        <v>0.45069444444444445</v>
      </c>
      <c r="K49" s="1099" t="s">
        <v>17</v>
      </c>
      <c r="L49" s="1096">
        <v>0.74444444444444446</v>
      </c>
      <c r="M49" s="1099" t="s">
        <v>17</v>
      </c>
      <c r="O49" s="1385" t="s">
        <v>126</v>
      </c>
      <c r="P49" s="1405">
        <v>0.3</v>
      </c>
      <c r="Q49" s="1397" t="s">
        <v>17</v>
      </c>
      <c r="R49" s="1391">
        <v>0.49027777777777776</v>
      </c>
      <c r="S49" s="1098" t="s">
        <v>17</v>
      </c>
      <c r="T49" s="1391">
        <v>0.77847222222222223</v>
      </c>
      <c r="U49" s="1098" t="s">
        <v>17</v>
      </c>
      <c r="V49" s="769">
        <v>1.5</v>
      </c>
      <c r="W49" s="588" t="s">
        <v>17</v>
      </c>
      <c r="X49" s="593">
        <v>1.5</v>
      </c>
      <c r="Y49" s="138">
        <v>0</v>
      </c>
      <c r="Z49" s="591" t="s">
        <v>17</v>
      </c>
      <c r="AA49" s="139">
        <v>0</v>
      </c>
    </row>
    <row r="50" spans="1:27" ht="31.5" x14ac:dyDescent="0.5">
      <c r="A50" s="941" t="s">
        <v>115</v>
      </c>
      <c r="B50" s="979" t="s">
        <v>17</v>
      </c>
      <c r="C50" s="905" t="s">
        <v>17</v>
      </c>
      <c r="D50" s="918">
        <f t="shared" ref="D50:D51" si="5">SUM(J50-J49)</f>
        <v>1.388888888888884E-3</v>
      </c>
      <c r="E50" s="927" t="s">
        <v>17</v>
      </c>
      <c r="F50" s="913">
        <v>1.31</v>
      </c>
      <c r="G50" s="925" t="s">
        <v>17</v>
      </c>
      <c r="H50" s="1100" t="s">
        <v>17</v>
      </c>
      <c r="I50" s="1098" t="s">
        <v>17</v>
      </c>
      <c r="J50" s="1097">
        <v>0.45208333333333334</v>
      </c>
      <c r="K50" s="1099" t="s">
        <v>17</v>
      </c>
      <c r="L50" s="1097">
        <v>0.74583333333333335</v>
      </c>
      <c r="M50" s="1099" t="s">
        <v>17</v>
      </c>
      <c r="O50" s="1384" t="s">
        <v>127</v>
      </c>
      <c r="P50" s="1405">
        <v>0.30138888888888887</v>
      </c>
      <c r="Q50" s="1397" t="s">
        <v>17</v>
      </c>
      <c r="R50" s="1389">
        <v>0.49027777777777776</v>
      </c>
      <c r="S50" s="1098" t="s">
        <v>17</v>
      </c>
      <c r="T50" s="1389">
        <v>0.77847222222222223</v>
      </c>
      <c r="U50" s="1098" t="s">
        <v>17</v>
      </c>
      <c r="V50" s="769">
        <v>1.1000000000000001</v>
      </c>
      <c r="W50" s="586">
        <v>1.1000000000000001</v>
      </c>
      <c r="X50" s="593">
        <v>1.1000000000000001</v>
      </c>
      <c r="Y50" s="138">
        <v>1.3888888888888889E-3</v>
      </c>
      <c r="Z50" s="137">
        <v>1.3888888888888889E-3</v>
      </c>
      <c r="AA50" s="139">
        <v>1.3888888888888889E-3</v>
      </c>
    </row>
    <row r="51" spans="1:27" ht="31.5" x14ac:dyDescent="0.5">
      <c r="A51" s="941" t="s">
        <v>135</v>
      </c>
      <c r="B51" s="980">
        <f>SUM(H51-H48)</f>
        <v>1.3888888888889395E-3</v>
      </c>
      <c r="C51" s="906">
        <f>SUM(I51-I48)</f>
        <v>6.9444444444444198E-4</v>
      </c>
      <c r="D51" s="918">
        <f t="shared" si="5"/>
        <v>2.0833333333333259E-3</v>
      </c>
      <c r="E51" s="927" t="s">
        <v>17</v>
      </c>
      <c r="F51" s="913">
        <v>1.62</v>
      </c>
      <c r="G51" s="925" t="s">
        <v>17</v>
      </c>
      <c r="H51" s="1095">
        <v>0.27361111111111114</v>
      </c>
      <c r="I51" s="1096">
        <v>0.39305555555555555</v>
      </c>
      <c r="J51" s="1096">
        <v>0.45416666666666666</v>
      </c>
      <c r="K51" s="1096">
        <v>0.60138888888888886</v>
      </c>
      <c r="L51" s="1096">
        <v>0.74791666666666667</v>
      </c>
      <c r="M51" s="1096">
        <v>0.81388888888888888</v>
      </c>
      <c r="O51" s="1385" t="s">
        <v>128</v>
      </c>
      <c r="P51" s="1405">
        <v>0.3034722222222222</v>
      </c>
      <c r="Q51" s="1398">
        <v>0.42638888888888887</v>
      </c>
      <c r="R51" s="1391">
        <v>0.49166666666666664</v>
      </c>
      <c r="S51" s="1391">
        <v>0.63402777777777775</v>
      </c>
      <c r="T51" s="1391">
        <v>0.77986111111111112</v>
      </c>
      <c r="U51" s="1098" t="s">
        <v>17</v>
      </c>
      <c r="V51" s="769">
        <v>1.9</v>
      </c>
      <c r="W51" s="586">
        <v>1.9</v>
      </c>
      <c r="X51" s="593">
        <v>2.9</v>
      </c>
      <c r="Y51" s="138">
        <v>2.0833333333333333E-3</v>
      </c>
      <c r="Z51" s="137">
        <v>2.0833333333333333E-3</v>
      </c>
      <c r="AA51" s="139">
        <v>2.0833333333333333E-3</v>
      </c>
    </row>
    <row r="52" spans="1:27" ht="31.5" x14ac:dyDescent="0.5">
      <c r="A52" s="941" t="s">
        <v>134</v>
      </c>
      <c r="B52" s="980">
        <f>SUM(H52-H51)</f>
        <v>2.7777777777777679E-3</v>
      </c>
      <c r="C52" s="906">
        <f>SUM(I52-I51)</f>
        <v>1.388888888888884E-3</v>
      </c>
      <c r="D52" s="918">
        <f>SUM(J52-J51)</f>
        <v>2.7777777777777679E-3</v>
      </c>
      <c r="E52" s="924">
        <v>1.8</v>
      </c>
      <c r="F52" s="911">
        <v>1.8</v>
      </c>
      <c r="G52" s="925">
        <v>1.8</v>
      </c>
      <c r="H52" s="1095">
        <v>0.27638888888888891</v>
      </c>
      <c r="I52" s="1097">
        <v>0.39444444444444443</v>
      </c>
      <c r="J52" s="1097">
        <v>0.45694444444444443</v>
      </c>
      <c r="K52" s="1097">
        <v>0.60277777777777775</v>
      </c>
      <c r="L52" s="1097">
        <v>0.75069444444444444</v>
      </c>
      <c r="M52" s="1097">
        <v>0.81527777777777777</v>
      </c>
      <c r="O52" s="1384" t="s">
        <v>28</v>
      </c>
      <c r="P52" s="1405">
        <v>0.30555555555555558</v>
      </c>
      <c r="Q52" s="1399">
        <v>0.4284722222222222</v>
      </c>
      <c r="R52" s="1389">
        <v>0.49375000000000002</v>
      </c>
      <c r="S52" s="1389">
        <v>0.63611111111111107</v>
      </c>
      <c r="T52" s="1389">
        <v>0.78194444444444444</v>
      </c>
      <c r="U52" s="1390">
        <v>0.8354166666666667</v>
      </c>
      <c r="V52" s="769">
        <v>0.46400000000000002</v>
      </c>
      <c r="W52" s="586">
        <v>0.46400000000000002</v>
      </c>
      <c r="X52" s="593">
        <v>0.46400000000000002</v>
      </c>
      <c r="Y52" s="138">
        <v>6.9444444444444447E-4</v>
      </c>
      <c r="Z52" s="137">
        <v>6.9444444444444447E-4</v>
      </c>
      <c r="AA52" s="139">
        <v>6.9444444444444447E-4</v>
      </c>
    </row>
    <row r="53" spans="1:27" ht="31.5" x14ac:dyDescent="0.5">
      <c r="A53" s="941" t="s">
        <v>144</v>
      </c>
      <c r="B53" s="981">
        <v>6.9444444444444447E-4</v>
      </c>
      <c r="C53" s="907">
        <v>6.9444444444444447E-4</v>
      </c>
      <c r="D53" s="919">
        <v>6.9444444444444447E-4</v>
      </c>
      <c r="E53" s="928">
        <v>1.3</v>
      </c>
      <c r="F53" s="914">
        <v>1.3</v>
      </c>
      <c r="G53" s="929">
        <v>1.3</v>
      </c>
      <c r="H53" s="1095">
        <v>0.27708333333333335</v>
      </c>
      <c r="I53" s="1097">
        <v>0.3972222222222222</v>
      </c>
      <c r="J53" s="1097">
        <v>0.45763888888888887</v>
      </c>
      <c r="K53" s="1097">
        <v>0.60555555555555551</v>
      </c>
      <c r="L53" s="1097">
        <v>0.75208333333333333</v>
      </c>
      <c r="M53" s="1097">
        <v>0.81805555555555554</v>
      </c>
      <c r="O53" s="1385" t="s">
        <v>34</v>
      </c>
      <c r="P53" s="1405">
        <v>0.30625000000000002</v>
      </c>
      <c r="Q53" s="1398">
        <v>0.42916666666666664</v>
      </c>
      <c r="R53" s="1391">
        <v>0.49444444444444446</v>
      </c>
      <c r="S53" s="1391">
        <v>0.63680555555555551</v>
      </c>
      <c r="T53" s="1391">
        <v>0.78263888888888888</v>
      </c>
      <c r="U53" s="1392">
        <v>0.83611111111111114</v>
      </c>
      <c r="V53" s="769">
        <v>0.57499999999999996</v>
      </c>
      <c r="W53" s="586">
        <v>0.57499999999999996</v>
      </c>
      <c r="X53" s="593">
        <v>0.57499999999999996</v>
      </c>
      <c r="Y53" s="138">
        <v>1.3888888888888889E-3</v>
      </c>
      <c r="Z53" s="137">
        <v>1.3888888888888889E-3</v>
      </c>
      <c r="AA53" s="139">
        <v>1.3888888888888889E-3</v>
      </c>
    </row>
    <row r="54" spans="1:27" ht="31.5" x14ac:dyDescent="0.5">
      <c r="A54" s="942" t="s">
        <v>133</v>
      </c>
      <c r="B54" s="982">
        <f>SUM(H54-H52)</f>
        <v>1.388888888888884E-3</v>
      </c>
      <c r="C54" s="910">
        <f>SUM(I54-I52)</f>
        <v>3.4722222222222099E-3</v>
      </c>
      <c r="D54" s="920">
        <f>SUM(J54-J52)</f>
        <v>1.388888888888884E-3</v>
      </c>
      <c r="E54" s="930">
        <v>0.2</v>
      </c>
      <c r="F54" s="931">
        <v>0.2</v>
      </c>
      <c r="G54" s="932">
        <v>0.2</v>
      </c>
      <c r="H54" s="1095">
        <v>0.27777777777777779</v>
      </c>
      <c r="I54" s="1096">
        <v>0.39791666666666664</v>
      </c>
      <c r="J54" s="1096">
        <v>0.45833333333333331</v>
      </c>
      <c r="K54" s="1096">
        <v>0.60624999999999996</v>
      </c>
      <c r="L54" s="1096">
        <v>0.75277777777777777</v>
      </c>
      <c r="M54" s="1096">
        <v>0.81874999999999998</v>
      </c>
      <c r="O54" s="1384" t="s">
        <v>35</v>
      </c>
      <c r="P54" s="1405">
        <v>0.30694444444444446</v>
      </c>
      <c r="Q54" s="1399">
        <v>0.43055555555555558</v>
      </c>
      <c r="R54" s="1389">
        <v>0.49583333333333335</v>
      </c>
      <c r="S54" s="1389">
        <v>0.6381944444444444</v>
      </c>
      <c r="T54" s="1389">
        <v>0.78402777777777777</v>
      </c>
      <c r="U54" s="1390">
        <v>0.83750000000000002</v>
      </c>
      <c r="V54" s="769">
        <v>0.38</v>
      </c>
      <c r="W54" s="586">
        <v>0.38</v>
      </c>
      <c r="X54" s="593">
        <v>0.38</v>
      </c>
      <c r="Y54" s="138">
        <v>1.3888888888888889E-3</v>
      </c>
      <c r="Z54" s="137">
        <v>1.3888888888888889E-3</v>
      </c>
      <c r="AA54" s="139">
        <v>1.3888888888888889E-3</v>
      </c>
    </row>
    <row r="55" spans="1:27" ht="31.5" x14ac:dyDescent="0.5">
      <c r="B55" s="136"/>
      <c r="C55" s="136"/>
      <c r="D55" s="136" t="s">
        <v>38</v>
      </c>
      <c r="E55" s="771">
        <v>15.5</v>
      </c>
      <c r="F55" s="772">
        <v>22.5</v>
      </c>
      <c r="G55" s="773">
        <v>22.6</v>
      </c>
      <c r="H55" s="691">
        <f t="shared" ref="H55:M55" si="6">H54-H21</f>
        <v>2.083333333333337E-2</v>
      </c>
      <c r="I55" s="698">
        <f t="shared" si="6"/>
        <v>2.9861111111111061E-2</v>
      </c>
      <c r="J55" s="698">
        <f t="shared" si="6"/>
        <v>2.9861111111111116E-2</v>
      </c>
      <c r="K55" s="698">
        <f t="shared" si="6"/>
        <v>2.9861111111111116E-2</v>
      </c>
      <c r="L55" s="698">
        <f t="shared" si="6"/>
        <v>3.0555555555555558E-2</v>
      </c>
      <c r="M55" s="690">
        <f t="shared" si="6"/>
        <v>2.9861111111111116E-2</v>
      </c>
      <c r="O55" s="1385" t="s">
        <v>26</v>
      </c>
      <c r="P55" s="1405">
        <v>0.30763888888888891</v>
      </c>
      <c r="Q55" s="1398">
        <v>0.43194444444444446</v>
      </c>
      <c r="R55" s="1391">
        <v>0.49722222222222223</v>
      </c>
      <c r="S55" s="1391">
        <v>0.63958333333333328</v>
      </c>
      <c r="T55" s="1391">
        <v>0.78541666666666665</v>
      </c>
      <c r="U55" s="1392">
        <v>0.83888888888888891</v>
      </c>
      <c r="V55" s="769">
        <v>0.64100000000000001</v>
      </c>
      <c r="W55" s="586">
        <v>0.64100000000000001</v>
      </c>
      <c r="X55" s="593">
        <v>0.64100000000000001</v>
      </c>
      <c r="Y55" s="138">
        <v>1.3888888888888889E-3</v>
      </c>
      <c r="Z55" s="137">
        <v>1.3888888888888889E-3</v>
      </c>
      <c r="AA55" s="139">
        <v>1.3888888888888889E-3</v>
      </c>
    </row>
    <row r="56" spans="1:27" ht="31.5" x14ac:dyDescent="0.5">
      <c r="O56" s="1384" t="s">
        <v>25</v>
      </c>
      <c r="P56" s="1405">
        <v>0.30833333333333335</v>
      </c>
      <c r="Q56" s="1399">
        <v>0.43333333333333335</v>
      </c>
      <c r="R56" s="1389">
        <v>0.49861111111111112</v>
      </c>
      <c r="S56" s="1389">
        <v>0.64097222222222228</v>
      </c>
      <c r="T56" s="1389">
        <v>0.78680555555555554</v>
      </c>
      <c r="U56" s="1390">
        <v>0.84027777777777779</v>
      </c>
      <c r="V56" s="769">
        <v>0.35099999999999998</v>
      </c>
      <c r="W56" s="586">
        <v>0.35099999999999998</v>
      </c>
      <c r="X56" s="593">
        <v>0.35099999999999998</v>
      </c>
      <c r="Y56" s="138">
        <v>6.9444444444444447E-4</v>
      </c>
      <c r="Z56" s="137">
        <v>6.9444444444444447E-4</v>
      </c>
      <c r="AA56" s="139">
        <v>6.9444444444444447E-4</v>
      </c>
    </row>
    <row r="57" spans="1:27" ht="31.5" x14ac:dyDescent="0.5">
      <c r="H57" s="688">
        <v>15.5</v>
      </c>
      <c r="I57" s="688">
        <v>22.6</v>
      </c>
      <c r="J57" s="688">
        <v>22.5</v>
      </c>
      <c r="K57" s="688">
        <v>22.6</v>
      </c>
      <c r="L57" s="688">
        <v>22.5</v>
      </c>
      <c r="M57" s="688">
        <v>22.6</v>
      </c>
      <c r="O57" s="1385" t="s">
        <v>24</v>
      </c>
      <c r="P57" s="1405">
        <v>0.30902777777777779</v>
      </c>
      <c r="Q57" s="1398">
        <v>0.43402777777777779</v>
      </c>
      <c r="R57" s="1391">
        <v>0.49930555555555556</v>
      </c>
      <c r="S57" s="1391">
        <v>0.64166666666666672</v>
      </c>
      <c r="T57" s="1391">
        <v>0.78749999999999998</v>
      </c>
      <c r="U57" s="1392">
        <v>0.84097222222222223</v>
      </c>
      <c r="V57" s="769">
        <v>0.36299999999999999</v>
      </c>
      <c r="W57" s="586">
        <v>0.36299999999999999</v>
      </c>
      <c r="X57" s="593">
        <v>0.36299999999999999</v>
      </c>
      <c r="Y57" s="138">
        <v>1.3888888888888889E-3</v>
      </c>
      <c r="Z57" s="137">
        <v>1.3888888888888889E-3</v>
      </c>
      <c r="AA57" s="139">
        <v>1.3888888888888889E-3</v>
      </c>
    </row>
    <row r="58" spans="1:27" ht="31.5" x14ac:dyDescent="0.5">
      <c r="O58" s="1384" t="s">
        <v>23</v>
      </c>
      <c r="P58" s="1405">
        <v>0.31041666666666667</v>
      </c>
      <c r="Q58" s="1399">
        <v>0.43472222222222223</v>
      </c>
      <c r="R58" s="1389">
        <v>0.5</v>
      </c>
      <c r="S58" s="1389">
        <v>0.64236111111111116</v>
      </c>
      <c r="T58" s="1389">
        <v>0.78819444444444442</v>
      </c>
      <c r="U58" s="1390">
        <v>0.84166666666666667</v>
      </c>
      <c r="V58" s="769">
        <v>1.06</v>
      </c>
      <c r="W58" s="586">
        <v>1.06</v>
      </c>
      <c r="X58" s="593">
        <v>1.06</v>
      </c>
      <c r="Y58" s="138">
        <v>2.0833333333333333E-3</v>
      </c>
      <c r="Z58" s="137">
        <v>2.0833333333333333E-3</v>
      </c>
      <c r="AA58" s="139">
        <v>2.0833333333333333E-3</v>
      </c>
    </row>
    <row r="59" spans="1:27" ht="31.5" x14ac:dyDescent="0.5">
      <c r="O59" s="1385" t="s">
        <v>36</v>
      </c>
      <c r="P59" s="1405">
        <v>0.31180555555555556</v>
      </c>
      <c r="Q59" s="1398">
        <v>0.43611111111111112</v>
      </c>
      <c r="R59" s="1391">
        <v>0.50138888888888888</v>
      </c>
      <c r="S59" s="1391">
        <v>0.64375000000000004</v>
      </c>
      <c r="T59" s="1391">
        <v>0.7895833333333333</v>
      </c>
      <c r="U59" s="1392">
        <v>0.84305555555555556</v>
      </c>
      <c r="V59" s="769">
        <v>0.69899999999999995</v>
      </c>
      <c r="W59" s="586">
        <v>0.69899999999999995</v>
      </c>
      <c r="X59" s="593">
        <v>0.69899999999999995</v>
      </c>
      <c r="Y59" s="138">
        <v>2.0833333333333333E-3</v>
      </c>
      <c r="Z59" s="137">
        <v>2.0833333333333333E-3</v>
      </c>
      <c r="AA59" s="139">
        <v>2.0833333333333333E-3</v>
      </c>
    </row>
    <row r="60" spans="1:27" ht="31.5" x14ac:dyDescent="0.5">
      <c r="O60" s="1384" t="s">
        <v>20</v>
      </c>
      <c r="P60" s="1405">
        <v>0.3125</v>
      </c>
      <c r="Q60" s="1399">
        <v>0.43819444444444444</v>
      </c>
      <c r="R60" s="1389">
        <v>0.50347222222222221</v>
      </c>
      <c r="S60" s="1389">
        <v>0.64583333333333337</v>
      </c>
      <c r="T60" s="1389">
        <v>0.79166666666666663</v>
      </c>
      <c r="U60" s="1390">
        <v>0.84513888888888888</v>
      </c>
      <c r="V60" s="769">
        <v>0.376</v>
      </c>
      <c r="W60" s="586">
        <v>0.376</v>
      </c>
      <c r="X60" s="593">
        <v>0.376</v>
      </c>
      <c r="Y60" s="138">
        <v>6.9444444444444447E-4</v>
      </c>
      <c r="Z60" s="137">
        <v>6.9444444444444447E-4</v>
      </c>
      <c r="AA60" s="139">
        <v>6.9444444444444447E-4</v>
      </c>
    </row>
    <row r="61" spans="1:27" ht="31.5" x14ac:dyDescent="0.5">
      <c r="O61" s="1385" t="s">
        <v>19</v>
      </c>
      <c r="P61" s="1405">
        <v>0.31319444444444444</v>
      </c>
      <c r="Q61" s="1398">
        <v>0.43888888888888888</v>
      </c>
      <c r="R61" s="1391">
        <v>0.50416666666666665</v>
      </c>
      <c r="S61" s="1391">
        <v>0.64652777777777781</v>
      </c>
      <c r="T61" s="1391">
        <v>0.79236111111111107</v>
      </c>
      <c r="U61" s="1392">
        <v>0.84583333333333333</v>
      </c>
      <c r="V61" s="769">
        <v>0.34499999999999997</v>
      </c>
      <c r="W61" s="586">
        <v>0.34499999999999997</v>
      </c>
      <c r="X61" s="593">
        <v>0.34499999999999997</v>
      </c>
      <c r="Y61" s="138">
        <v>6.9444444444444447E-4</v>
      </c>
      <c r="Z61" s="137">
        <v>6.9444444444444447E-4</v>
      </c>
      <c r="AA61" s="139">
        <v>6.9444444444444447E-4</v>
      </c>
    </row>
    <row r="62" spans="1:27" ht="31.5" x14ac:dyDescent="0.5">
      <c r="O62" s="1384" t="s">
        <v>18</v>
      </c>
      <c r="P62" s="1405">
        <v>0.31388888888888888</v>
      </c>
      <c r="Q62" s="1399">
        <v>0.43958333333333333</v>
      </c>
      <c r="R62" s="1389">
        <v>0.50486111111111109</v>
      </c>
      <c r="S62" s="1389">
        <v>0.64722222222222225</v>
      </c>
      <c r="T62" s="1389">
        <v>0.79305555555555551</v>
      </c>
      <c r="U62" s="1390">
        <v>0.84652777777777777</v>
      </c>
      <c r="V62" s="770">
        <v>0.34799999999999998</v>
      </c>
      <c r="W62" s="594">
        <v>0.34799999999999998</v>
      </c>
      <c r="X62" s="595">
        <v>0.34799999999999998</v>
      </c>
      <c r="Y62" s="334">
        <v>1.3888888888888889E-3</v>
      </c>
      <c r="Z62" s="140">
        <v>1.3888888888888889E-3</v>
      </c>
      <c r="AA62" s="141">
        <v>1.3888888888888889E-3</v>
      </c>
    </row>
    <row r="63" spans="1:27" ht="31.5" x14ac:dyDescent="0.5">
      <c r="O63" s="1386" t="s">
        <v>16</v>
      </c>
      <c r="P63" s="1405">
        <v>0.31527777777777777</v>
      </c>
      <c r="Q63" s="1398">
        <v>0.44097222222222221</v>
      </c>
      <c r="R63" s="1391">
        <v>0.50624999999999998</v>
      </c>
      <c r="S63" s="1391">
        <v>0.64861111111111114</v>
      </c>
      <c r="T63" s="1391">
        <v>0.7944444444444444</v>
      </c>
      <c r="U63" s="1392">
        <v>0.84791666666666665</v>
      </c>
      <c r="V63" s="692">
        <v>23.3</v>
      </c>
      <c r="W63" s="505">
        <v>22.6</v>
      </c>
      <c r="X63" s="506">
        <v>19.5</v>
      </c>
      <c r="Y63" s="491" t="s">
        <v>38</v>
      </c>
    </row>
    <row r="64" spans="1:27" ht="15.75" x14ac:dyDescent="0.25">
      <c r="P64" s="1407">
        <f>SUM(P63-P21)</f>
        <v>3.7499999999999978E-2</v>
      </c>
      <c r="Q64" s="1407">
        <f t="shared" ref="Q64:U64" si="7">SUM(Q63-Q21)</f>
        <v>2.8472222222222232E-2</v>
      </c>
      <c r="R64" s="1407">
        <f t="shared" si="7"/>
        <v>2.7083333333333293E-2</v>
      </c>
      <c r="S64" s="1407">
        <f t="shared" si="7"/>
        <v>2.8472222222222232E-2</v>
      </c>
      <c r="T64" s="1407">
        <f t="shared" si="7"/>
        <v>2.7083333333333237E-2</v>
      </c>
      <c r="U64" s="1407">
        <f t="shared" si="7"/>
        <v>2.8472222222222232E-2</v>
      </c>
    </row>
    <row r="66" spans="16:22" ht="21" x14ac:dyDescent="0.25">
      <c r="P66" s="693">
        <v>23.3</v>
      </c>
      <c r="Q66" s="693">
        <v>22.6</v>
      </c>
      <c r="R66" s="693">
        <v>19.5</v>
      </c>
      <c r="S66" s="693">
        <v>22.6</v>
      </c>
      <c r="T66" s="693">
        <v>19.5</v>
      </c>
      <c r="U66" s="693">
        <v>22.6</v>
      </c>
      <c r="V66" s="694">
        <f t="array" ref="V66">SUM(H57:M57+P66:U66)</f>
        <v>258.39999999999998</v>
      </c>
    </row>
    <row r="81" spans="1:22" ht="18.75" x14ac:dyDescent="0.3">
      <c r="N81" s="59"/>
      <c r="V81" s="251" t="s">
        <v>40</v>
      </c>
    </row>
    <row r="82" spans="1:22" ht="18.75" x14ac:dyDescent="0.3">
      <c r="A82" s="229" t="s">
        <v>39</v>
      </c>
      <c r="B82" s="230"/>
      <c r="C82" s="230"/>
      <c r="D82" s="230"/>
      <c r="E82" s="72"/>
      <c r="F82" s="230"/>
      <c r="G82" s="230"/>
      <c r="H82" s="230"/>
      <c r="I82" s="230"/>
      <c r="J82" s="59"/>
      <c r="L82" s="59"/>
      <c r="M82" s="230"/>
      <c r="N82" s="59"/>
      <c r="V82" s="252" t="s">
        <v>42</v>
      </c>
    </row>
    <row r="83" spans="1:22" ht="18.75" x14ac:dyDescent="0.3">
      <c r="A83" s="38" t="s">
        <v>41</v>
      </c>
      <c r="B83" s="38"/>
      <c r="C83" s="38"/>
      <c r="D83" s="38"/>
      <c r="E83" s="72"/>
      <c r="F83" s="38"/>
      <c r="G83" s="38"/>
      <c r="H83" s="38"/>
      <c r="I83" s="38"/>
      <c r="J83" s="59"/>
      <c r="L83" s="59"/>
      <c r="M83" s="38"/>
      <c r="N83" s="59"/>
      <c r="V83" s="252" t="s">
        <v>44</v>
      </c>
    </row>
    <row r="84" spans="1:22" ht="18.75" x14ac:dyDescent="0.3">
      <c r="A84" s="38" t="s">
        <v>43</v>
      </c>
      <c r="B84" s="229"/>
      <c r="C84" s="229"/>
      <c r="D84" s="229"/>
      <c r="E84" s="72"/>
      <c r="F84" s="229"/>
      <c r="G84" s="229"/>
      <c r="H84" s="229"/>
      <c r="I84" s="229"/>
      <c r="J84" s="59"/>
      <c r="L84" s="59"/>
      <c r="M84" s="38"/>
      <c r="N84" s="59"/>
      <c r="V84" s="253" t="s">
        <v>46</v>
      </c>
    </row>
    <row r="85" spans="1:22" ht="18.75" x14ac:dyDescent="0.3">
      <c r="A85" s="38" t="s">
        <v>45</v>
      </c>
      <c r="B85" s="229"/>
      <c r="C85" s="229"/>
      <c r="D85" s="229"/>
      <c r="E85" s="72"/>
      <c r="F85" s="229"/>
      <c r="G85" s="229"/>
      <c r="H85" s="229"/>
      <c r="I85" s="229"/>
      <c r="J85" s="59"/>
      <c r="L85" s="59"/>
      <c r="M85" s="38"/>
    </row>
  </sheetData>
  <mergeCells count="8">
    <mergeCell ref="Y2:AA2"/>
    <mergeCell ref="I20:M20"/>
    <mergeCell ref="B20:G20"/>
    <mergeCell ref="V20:AA20"/>
    <mergeCell ref="Q20:U20"/>
    <mergeCell ref="B10:AA10"/>
    <mergeCell ref="B11:AA11"/>
    <mergeCell ref="B13:AA13"/>
  </mergeCells>
  <conditionalFormatting sqref="A21:A54">
    <cfRule type="expression" dxfId="23" priority="3">
      <formula>1-MOD(ROW(),2)</formula>
    </cfRule>
    <cfRule type="expression" dxfId="22" priority="4">
      <formula>MOD(ROW(),2)</formula>
    </cfRule>
  </conditionalFormatting>
  <pageMargins left="0.31496062992125984" right="0.31496062992125984" top="0.74803149606299213" bottom="0.74803149606299213" header="0.31496062992125984" footer="0.31496062992125984"/>
  <pageSetup paperSize="9" scale="3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K73"/>
  <sheetViews>
    <sheetView view="pageBreakPreview" topLeftCell="A8" zoomScale="60" zoomScaleNormal="100" workbookViewId="0">
      <selection activeCell="K17" sqref="K17"/>
    </sheetView>
  </sheetViews>
  <sheetFormatPr defaultRowHeight="15" x14ac:dyDescent="0.25"/>
  <cols>
    <col min="1" max="1" width="36.85546875" customWidth="1"/>
    <col min="2" max="2" width="6" customWidth="1"/>
    <col min="3" max="3" width="6.140625" customWidth="1"/>
    <col min="4" max="4" width="6" customWidth="1"/>
    <col min="5" max="6" width="6.85546875" customWidth="1"/>
    <col min="7" max="7" width="7.7109375" customWidth="1"/>
    <col min="8" max="8" width="7.85546875" customWidth="1"/>
    <col min="9" max="9" width="6.42578125" customWidth="1"/>
    <col min="10" max="34" width="12.140625" customWidth="1"/>
    <col min="35" max="35" width="8.85546875" customWidth="1"/>
  </cols>
  <sheetData>
    <row r="1" spans="1:37" ht="18.75" x14ac:dyDescent="0.3">
      <c r="A1" s="38" t="s">
        <v>0</v>
      </c>
      <c r="B1" s="122"/>
      <c r="C1" s="97"/>
      <c r="D1" s="38"/>
      <c r="E1" s="470"/>
      <c r="F1" s="470"/>
      <c r="G1" s="470"/>
      <c r="H1" s="470"/>
      <c r="I1" s="132"/>
      <c r="J1" s="38"/>
      <c r="K1" s="38"/>
      <c r="L1" s="38"/>
      <c r="M1" s="38"/>
      <c r="N1" s="38"/>
      <c r="O1" s="39"/>
      <c r="P1" s="39"/>
      <c r="Q1" s="39"/>
      <c r="R1" s="39"/>
      <c r="S1" s="39"/>
      <c r="T1" s="39"/>
      <c r="U1" s="39"/>
      <c r="V1" s="39"/>
      <c r="W1" s="39"/>
      <c r="X1" s="39"/>
      <c r="AD1" s="39"/>
      <c r="AE1" s="39"/>
      <c r="AF1" s="40" t="s">
        <v>1</v>
      </c>
      <c r="AG1" s="40"/>
      <c r="AH1" s="40"/>
    </row>
    <row r="2" spans="1:37" ht="18.75" x14ac:dyDescent="0.3">
      <c r="A2" s="38" t="s">
        <v>2</v>
      </c>
      <c r="B2" s="122"/>
      <c r="C2" s="97"/>
      <c r="D2" s="38"/>
      <c r="E2" s="470"/>
      <c r="F2" s="470"/>
      <c r="G2" s="470"/>
      <c r="H2" s="470"/>
      <c r="I2" s="132"/>
      <c r="J2" s="38"/>
      <c r="K2" s="38"/>
      <c r="L2" s="38"/>
      <c r="M2" s="38"/>
      <c r="N2" s="38"/>
      <c r="O2" s="39"/>
      <c r="P2" s="39"/>
      <c r="Q2" s="39"/>
      <c r="R2" s="39"/>
      <c r="S2" s="39"/>
      <c r="T2" s="39"/>
      <c r="U2" s="39"/>
      <c r="V2" s="39"/>
      <c r="W2" s="39"/>
      <c r="X2" s="39"/>
      <c r="AD2" s="39"/>
      <c r="AE2" s="39"/>
      <c r="AF2" s="42" t="s">
        <v>3</v>
      </c>
      <c r="AG2" s="42"/>
      <c r="AH2" s="42"/>
    </row>
    <row r="3" spans="1:37" ht="18.75" x14ac:dyDescent="0.3">
      <c r="A3" s="38" t="s">
        <v>4</v>
      </c>
      <c r="B3" s="122"/>
      <c r="C3" s="97"/>
      <c r="D3" s="38"/>
      <c r="E3" s="470"/>
      <c r="F3" s="470"/>
      <c r="G3" s="470"/>
      <c r="H3" s="470"/>
      <c r="I3" s="132"/>
      <c r="J3" s="38"/>
      <c r="K3" s="38"/>
      <c r="L3" s="38"/>
      <c r="M3" s="38"/>
      <c r="N3" s="38"/>
      <c r="O3" s="39"/>
      <c r="P3" s="39"/>
      <c r="Q3" s="39"/>
      <c r="R3" s="39"/>
      <c r="S3" s="39"/>
      <c r="T3" s="39"/>
      <c r="U3" s="39"/>
      <c r="V3" s="39"/>
      <c r="W3" s="39"/>
      <c r="X3" s="39"/>
      <c r="AD3" s="39"/>
      <c r="AE3" s="39"/>
      <c r="AF3" s="43" t="s">
        <v>5</v>
      </c>
      <c r="AG3" s="43"/>
      <c r="AH3" s="43"/>
      <c r="AI3" s="28"/>
    </row>
    <row r="4" spans="1:37" ht="18.75" x14ac:dyDescent="0.3">
      <c r="A4" s="38"/>
      <c r="B4" s="122"/>
      <c r="C4" s="97"/>
      <c r="D4" s="38"/>
      <c r="E4" s="470"/>
      <c r="F4" s="470"/>
      <c r="G4" s="470"/>
      <c r="H4" s="470"/>
      <c r="I4" s="132"/>
      <c r="J4" s="38"/>
      <c r="K4" s="38"/>
      <c r="L4" s="38"/>
      <c r="M4" s="38"/>
      <c r="N4" s="38"/>
      <c r="O4" s="39"/>
      <c r="P4" s="39"/>
      <c r="Q4" s="39"/>
      <c r="R4" s="39"/>
      <c r="S4" s="39"/>
      <c r="T4" s="39"/>
      <c r="U4" s="39"/>
      <c r="V4" s="39"/>
      <c r="W4" s="39"/>
      <c r="X4" s="39"/>
      <c r="AD4" s="39"/>
      <c r="AE4" s="39"/>
      <c r="AF4" s="38"/>
      <c r="AG4" s="38"/>
      <c r="AH4" s="40" t="s">
        <v>6</v>
      </c>
    </row>
    <row r="5" spans="1:37" ht="18.75" x14ac:dyDescent="0.3">
      <c r="A5" s="38"/>
      <c r="B5" s="122"/>
      <c r="C5" s="97"/>
      <c r="D5" s="38"/>
      <c r="E5" s="470"/>
      <c r="F5" s="470"/>
      <c r="G5" s="470"/>
      <c r="H5" s="470"/>
      <c r="I5" s="132"/>
      <c r="J5" s="38"/>
      <c r="K5" s="38"/>
      <c r="L5" s="38"/>
      <c r="M5" s="38"/>
      <c r="N5" s="38"/>
      <c r="O5" s="39"/>
      <c r="P5" s="39"/>
      <c r="Q5" s="39"/>
      <c r="R5" s="39"/>
      <c r="S5" s="39"/>
      <c r="T5" s="39"/>
      <c r="U5" s="39"/>
      <c r="V5" s="39"/>
      <c r="W5" s="39"/>
      <c r="X5" s="39"/>
      <c r="AD5" s="39"/>
      <c r="AE5" s="85"/>
      <c r="AF5" s="38"/>
      <c r="AG5" s="38"/>
      <c r="AH5" s="43" t="s">
        <v>66</v>
      </c>
    </row>
    <row r="6" spans="1:37" ht="18.75" x14ac:dyDescent="0.3">
      <c r="A6" s="38"/>
      <c r="B6" s="122"/>
      <c r="C6" s="97"/>
      <c r="D6" s="38"/>
      <c r="E6" s="470"/>
      <c r="F6" s="470"/>
      <c r="G6" s="470"/>
      <c r="H6" s="470"/>
      <c r="I6" s="132"/>
      <c r="J6" s="38"/>
      <c r="K6" s="38"/>
      <c r="L6" s="38"/>
      <c r="M6" s="38"/>
      <c r="N6" s="38"/>
      <c r="O6" s="39"/>
      <c r="P6" s="39"/>
      <c r="Q6" s="39"/>
      <c r="R6" s="39"/>
      <c r="S6" s="39"/>
      <c r="T6" s="39"/>
      <c r="U6" s="39"/>
      <c r="V6" s="39"/>
      <c r="W6" s="39"/>
      <c r="X6" s="39"/>
      <c r="AD6" s="39"/>
      <c r="AE6" s="69"/>
      <c r="AF6" s="38"/>
      <c r="AG6" s="38"/>
      <c r="AH6" s="44" t="s">
        <v>8</v>
      </c>
    </row>
    <row r="7" spans="1:37" ht="30.75" x14ac:dyDescent="0.3">
      <c r="A7" s="38"/>
      <c r="B7" s="1449" t="s">
        <v>145</v>
      </c>
      <c r="C7" s="1449"/>
      <c r="D7" s="1449"/>
      <c r="E7" s="1449"/>
      <c r="F7" s="1449"/>
      <c r="G7" s="1449"/>
      <c r="H7" s="1449"/>
      <c r="I7" s="1449"/>
      <c r="J7" s="1449"/>
      <c r="K7" s="1449"/>
      <c r="L7" s="1449"/>
      <c r="M7" s="1449"/>
      <c r="N7" s="1449"/>
      <c r="O7" s="1449"/>
      <c r="P7" s="1449"/>
      <c r="Q7" s="1449"/>
      <c r="R7" s="1449"/>
      <c r="S7" s="1449"/>
      <c r="T7" s="1449"/>
      <c r="U7" s="1449"/>
      <c r="V7" s="1449"/>
      <c r="W7" s="1449"/>
      <c r="X7" s="1449"/>
      <c r="Y7" s="1449"/>
      <c r="Z7" s="1449"/>
      <c r="AA7" s="1449"/>
      <c r="AB7" s="1449"/>
      <c r="AC7" s="1449"/>
      <c r="AD7" s="1449"/>
      <c r="AE7" s="1449"/>
      <c r="AF7" s="1449"/>
      <c r="AG7" s="1449"/>
      <c r="AH7" s="1449"/>
      <c r="AI7" s="5"/>
      <c r="AJ7" s="5"/>
    </row>
    <row r="8" spans="1:37" ht="27" x14ac:dyDescent="0.25">
      <c r="B8" s="1452" t="s">
        <v>146</v>
      </c>
      <c r="C8" s="1452"/>
      <c r="D8" s="1452"/>
      <c r="E8" s="1452"/>
      <c r="F8" s="1452"/>
      <c r="G8" s="1452"/>
      <c r="H8" s="1452"/>
      <c r="I8" s="1452"/>
      <c r="J8" s="1452"/>
      <c r="K8" s="1452"/>
      <c r="L8" s="1452"/>
      <c r="M8" s="1452"/>
      <c r="N8" s="1452"/>
      <c r="O8" s="1452"/>
      <c r="P8" s="1452"/>
      <c r="Q8" s="1452"/>
      <c r="R8" s="1452"/>
      <c r="S8" s="1452"/>
      <c r="T8" s="1452"/>
      <c r="U8" s="1452"/>
      <c r="V8" s="1452"/>
      <c r="W8" s="1452"/>
      <c r="X8" s="1452"/>
      <c r="Y8" s="1452"/>
      <c r="Z8" s="1452"/>
      <c r="AA8" s="1452"/>
      <c r="AB8" s="1452"/>
      <c r="AC8" s="1452"/>
      <c r="AD8" s="1452"/>
      <c r="AE8" s="1452"/>
      <c r="AF8" s="1452"/>
      <c r="AG8" s="1452"/>
      <c r="AH8" s="1452"/>
      <c r="AI8" s="5"/>
      <c r="AJ8" s="5"/>
    </row>
    <row r="9" spans="1:37" ht="27" x14ac:dyDescent="0.3">
      <c r="A9" s="39"/>
      <c r="B9" s="1461" t="s">
        <v>12</v>
      </c>
      <c r="C9" s="1461"/>
      <c r="D9" s="1461"/>
      <c r="E9" s="1461"/>
      <c r="F9" s="1461"/>
      <c r="G9" s="1461"/>
      <c r="H9" s="1461"/>
      <c r="I9" s="1461"/>
      <c r="J9" s="1461"/>
      <c r="K9" s="1461"/>
      <c r="L9" s="1461"/>
      <c r="M9" s="1461"/>
      <c r="N9" s="1461"/>
      <c r="O9" s="1461"/>
      <c r="P9" s="1461"/>
      <c r="Q9" s="1461"/>
      <c r="R9" s="1461"/>
      <c r="S9" s="1461"/>
      <c r="T9" s="1461"/>
      <c r="U9" s="1461"/>
      <c r="V9" s="1461"/>
      <c r="W9" s="1461"/>
      <c r="X9" s="1461"/>
      <c r="Y9" s="1461"/>
      <c r="Z9" s="1461"/>
      <c r="AA9" s="1461"/>
      <c r="AB9" s="1461"/>
      <c r="AC9" s="1461"/>
      <c r="AD9" s="1461"/>
      <c r="AE9" s="1461"/>
      <c r="AF9" s="1461"/>
      <c r="AG9" s="1461"/>
      <c r="AH9" s="1461"/>
    </row>
    <row r="10" spans="1:37" ht="27" x14ac:dyDescent="0.3">
      <c r="A10" s="39"/>
      <c r="B10" s="123"/>
      <c r="C10" s="98"/>
      <c r="D10" s="39"/>
      <c r="E10" s="470"/>
      <c r="F10" s="470"/>
      <c r="G10" s="470"/>
      <c r="H10" s="470"/>
      <c r="I10" s="121"/>
      <c r="J10" s="39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2"/>
      <c r="Y10" s="322"/>
      <c r="Z10" s="46"/>
      <c r="AA10" s="46"/>
      <c r="AB10" s="46"/>
      <c r="AC10" s="46"/>
      <c r="AD10" s="46"/>
      <c r="AE10" s="46"/>
      <c r="AF10" s="5"/>
      <c r="AG10" s="5"/>
    </row>
    <row r="11" spans="1:37" ht="22.5" x14ac:dyDescent="0.3">
      <c r="A11" s="53" t="s">
        <v>11</v>
      </c>
      <c r="B11" s="124"/>
      <c r="C11" s="87"/>
      <c r="D11" s="49"/>
      <c r="E11" s="470"/>
      <c r="F11" s="470"/>
      <c r="G11" s="470"/>
      <c r="H11" s="470"/>
      <c r="I11" s="133"/>
      <c r="J11" s="39"/>
      <c r="K11" s="39"/>
      <c r="L11" s="39"/>
      <c r="M11" s="45"/>
      <c r="N11" s="45"/>
      <c r="O11" s="45"/>
      <c r="P11" s="45"/>
      <c r="Q11" s="46"/>
      <c r="R11" s="46"/>
      <c r="S11" s="46"/>
      <c r="T11" s="46"/>
      <c r="U11" s="46"/>
      <c r="V11" s="46"/>
      <c r="W11" s="46"/>
      <c r="X11" s="87"/>
      <c r="Y11" s="87"/>
      <c r="Z11" s="87"/>
      <c r="AA11" s="87"/>
      <c r="AB11" s="46"/>
      <c r="AC11" s="46"/>
      <c r="AD11" s="46"/>
      <c r="AE11" s="46"/>
      <c r="AF11" s="46"/>
      <c r="AG11" s="46"/>
      <c r="AH11" s="46"/>
      <c r="AI11" s="46"/>
      <c r="AJ11" s="5"/>
      <c r="AK11" s="34"/>
    </row>
    <row r="12" spans="1:37" ht="24" x14ac:dyDescent="0.4">
      <c r="A12" s="63"/>
      <c r="B12" s="123"/>
      <c r="C12" s="237"/>
      <c r="D12" s="59"/>
      <c r="E12" s="470"/>
      <c r="F12" s="470"/>
      <c r="G12" s="470"/>
      <c r="H12" s="470"/>
      <c r="I12" s="121"/>
      <c r="J12" s="45"/>
      <c r="K12" s="45"/>
      <c r="L12" s="45"/>
      <c r="M12" s="45"/>
      <c r="N12" s="45"/>
      <c r="O12" s="45"/>
      <c r="P12" s="45"/>
      <c r="Q12" s="46"/>
      <c r="R12" s="46"/>
      <c r="S12" s="46"/>
      <c r="T12" s="46"/>
      <c r="U12" s="46"/>
      <c r="V12" s="46"/>
      <c r="W12" s="46"/>
      <c r="X12" s="87"/>
      <c r="Y12" s="87"/>
      <c r="Z12" s="87"/>
      <c r="AA12" s="87"/>
      <c r="AB12" s="46"/>
      <c r="AC12" s="46"/>
      <c r="AD12" s="46"/>
      <c r="AE12" s="46"/>
      <c r="AF12" s="46"/>
      <c r="AG12" s="46"/>
      <c r="AH12" s="46"/>
      <c r="AI12" s="46"/>
      <c r="AJ12" s="5"/>
      <c r="AK12" s="5"/>
    </row>
    <row r="13" spans="1:37" ht="23.25" thickBot="1" x14ac:dyDescent="0.35">
      <c r="A13" s="54" t="s">
        <v>13</v>
      </c>
      <c r="B13" s="125"/>
      <c r="C13" s="504"/>
      <c r="D13" s="88"/>
      <c r="E13" s="470"/>
      <c r="F13" s="470"/>
      <c r="G13" s="470"/>
      <c r="H13" s="470"/>
      <c r="I13" s="134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55"/>
      <c r="AA13" s="56" t="s">
        <v>147</v>
      </c>
      <c r="AB13" s="55"/>
      <c r="AC13" s="57" t="s">
        <v>147</v>
      </c>
      <c r="AD13" s="58"/>
      <c r="AE13" s="46"/>
      <c r="AF13" s="46"/>
      <c r="AG13" s="46"/>
      <c r="AH13" s="46"/>
      <c r="AI13" s="46"/>
      <c r="AJ13" s="18"/>
      <c r="AK13" s="5"/>
    </row>
    <row r="14" spans="1:37" ht="27" thickBot="1" x14ac:dyDescent="0.3">
      <c r="B14" s="1506" t="s">
        <v>148</v>
      </c>
      <c r="C14" s="1507"/>
      <c r="D14" s="1507"/>
      <c r="E14" s="1507"/>
      <c r="F14" s="1507"/>
      <c r="G14" s="1507"/>
      <c r="H14" s="1507"/>
      <c r="I14" s="1508"/>
      <c r="J14" s="1503" t="s">
        <v>15</v>
      </c>
      <c r="K14" s="1504"/>
      <c r="L14" s="1504"/>
      <c r="M14" s="1504"/>
      <c r="N14" s="1504"/>
      <c r="O14" s="1504"/>
      <c r="P14" s="1504"/>
      <c r="Q14" s="1504"/>
      <c r="R14" s="1504"/>
      <c r="S14" s="1504"/>
      <c r="T14" s="1504"/>
      <c r="U14" s="1504"/>
      <c r="V14" s="1504"/>
      <c r="W14" s="1504"/>
      <c r="X14" s="1504"/>
      <c r="Y14" s="1504"/>
      <c r="Z14" s="1504"/>
      <c r="AA14" s="1504"/>
      <c r="AB14" s="1504"/>
      <c r="AC14" s="1504"/>
      <c r="AD14" s="1504"/>
      <c r="AE14" s="1504"/>
      <c r="AF14" s="1505"/>
      <c r="AG14" s="699" t="s">
        <v>149</v>
      </c>
      <c r="AH14" s="697" t="s">
        <v>149</v>
      </c>
    </row>
    <row r="15" spans="1:37" ht="31.5" x14ac:dyDescent="0.5">
      <c r="A15" s="940" t="s">
        <v>150</v>
      </c>
      <c r="B15" s="958"/>
      <c r="C15" s="818"/>
      <c r="D15" s="819"/>
      <c r="E15" s="573"/>
      <c r="F15" s="574"/>
      <c r="G15" s="575"/>
      <c r="H15" s="567">
        <v>0</v>
      </c>
      <c r="I15" s="567">
        <v>0</v>
      </c>
      <c r="J15" s="869" t="s">
        <v>17</v>
      </c>
      <c r="K15" s="870" t="s">
        <v>17</v>
      </c>
      <c r="L15" s="871">
        <v>0.2951388888888889</v>
      </c>
      <c r="M15" s="870" t="s">
        <v>17</v>
      </c>
      <c r="N15" s="870" t="s">
        <v>151</v>
      </c>
      <c r="O15" s="870" t="s">
        <v>17</v>
      </c>
      <c r="P15" s="870" t="s">
        <v>17</v>
      </c>
      <c r="Q15" s="870" t="s">
        <v>17</v>
      </c>
      <c r="R15" s="870" t="s">
        <v>152</v>
      </c>
      <c r="S15" s="870" t="s">
        <v>17</v>
      </c>
      <c r="T15" s="870" t="s">
        <v>17</v>
      </c>
      <c r="U15" s="870" t="s">
        <v>17</v>
      </c>
      <c r="V15" s="870" t="s">
        <v>17</v>
      </c>
      <c r="W15" s="870" t="s">
        <v>17</v>
      </c>
      <c r="X15" s="870"/>
      <c r="Y15" s="870" t="s">
        <v>153</v>
      </c>
      <c r="Z15" s="870" t="s">
        <v>17</v>
      </c>
      <c r="AA15" s="870" t="s">
        <v>17</v>
      </c>
      <c r="AB15" s="870" t="s">
        <v>17</v>
      </c>
      <c r="AC15" s="870" t="s">
        <v>17</v>
      </c>
      <c r="AD15" s="870" t="s">
        <v>17</v>
      </c>
      <c r="AE15" s="870" t="s">
        <v>17</v>
      </c>
      <c r="AF15" s="1102" t="s">
        <v>17</v>
      </c>
      <c r="AG15" s="1103" t="s">
        <v>17</v>
      </c>
      <c r="AH15" s="1104" t="s">
        <v>154</v>
      </c>
    </row>
    <row r="16" spans="1:37" ht="31.5" x14ac:dyDescent="0.5">
      <c r="A16" s="941" t="s">
        <v>155</v>
      </c>
      <c r="B16" s="959"/>
      <c r="C16" s="175">
        <v>6.9444444444444447E-4</v>
      </c>
      <c r="D16" s="820"/>
      <c r="E16" s="576"/>
      <c r="F16" s="577"/>
      <c r="G16" s="569"/>
      <c r="H16" s="356">
        <v>0.65600000000000003</v>
      </c>
      <c r="I16" s="356">
        <v>0.65600000000000003</v>
      </c>
      <c r="J16" s="872" t="s">
        <v>17</v>
      </c>
      <c r="K16" s="873" t="s">
        <v>17</v>
      </c>
      <c r="L16" s="874">
        <v>0.29583333333333334</v>
      </c>
      <c r="M16" s="873" t="s">
        <v>17</v>
      </c>
      <c r="N16" s="873" t="s">
        <v>156</v>
      </c>
      <c r="O16" s="873" t="s">
        <v>17</v>
      </c>
      <c r="P16" s="873" t="s">
        <v>17</v>
      </c>
      <c r="Q16" s="873" t="s">
        <v>17</v>
      </c>
      <c r="R16" s="873" t="s">
        <v>157</v>
      </c>
      <c r="S16" s="873" t="s">
        <v>17</v>
      </c>
      <c r="T16" s="873" t="s">
        <v>17</v>
      </c>
      <c r="U16" s="873" t="s">
        <v>17</v>
      </c>
      <c r="V16" s="873" t="s">
        <v>17</v>
      </c>
      <c r="W16" s="873" t="s">
        <v>17</v>
      </c>
      <c r="X16" s="873"/>
      <c r="Y16" s="873" t="s">
        <v>158</v>
      </c>
      <c r="Z16" s="873" t="s">
        <v>17</v>
      </c>
      <c r="AA16" s="873" t="s">
        <v>17</v>
      </c>
      <c r="AB16" s="873" t="s">
        <v>17</v>
      </c>
      <c r="AC16" s="873" t="s">
        <v>17</v>
      </c>
      <c r="AD16" s="873" t="s">
        <v>17</v>
      </c>
      <c r="AE16" s="873" t="s">
        <v>17</v>
      </c>
      <c r="AF16" s="1105" t="s">
        <v>17</v>
      </c>
      <c r="AG16" s="1106" t="s">
        <v>17</v>
      </c>
      <c r="AH16" s="1107" t="s">
        <v>159</v>
      </c>
    </row>
    <row r="17" spans="1:34" ht="31.5" x14ac:dyDescent="0.5">
      <c r="A17" s="963" t="s">
        <v>160</v>
      </c>
      <c r="B17" s="960"/>
      <c r="C17" s="175">
        <v>1.3888888888888889E-3</v>
      </c>
      <c r="D17" s="821"/>
      <c r="E17" s="576"/>
      <c r="F17" s="577"/>
      <c r="G17" s="569"/>
      <c r="H17" s="466">
        <v>0.68500000000000005</v>
      </c>
      <c r="I17" s="466">
        <v>0.68500000000000005</v>
      </c>
      <c r="J17" s="872" t="s">
        <v>17</v>
      </c>
      <c r="K17" s="873" t="s">
        <v>17</v>
      </c>
      <c r="L17" s="874">
        <v>0.29722222222222222</v>
      </c>
      <c r="M17" s="873" t="s">
        <v>17</v>
      </c>
      <c r="N17" s="873" t="s">
        <v>161</v>
      </c>
      <c r="O17" s="873" t="s">
        <v>17</v>
      </c>
      <c r="P17" s="873" t="s">
        <v>17</v>
      </c>
      <c r="Q17" s="873" t="s">
        <v>17</v>
      </c>
      <c r="R17" s="873" t="s">
        <v>162</v>
      </c>
      <c r="S17" s="873" t="s">
        <v>17</v>
      </c>
      <c r="T17" s="873" t="s">
        <v>17</v>
      </c>
      <c r="U17" s="873" t="s">
        <v>17</v>
      </c>
      <c r="V17" s="873" t="s">
        <v>17</v>
      </c>
      <c r="W17" s="873" t="s">
        <v>17</v>
      </c>
      <c r="X17" s="873"/>
      <c r="Y17" s="873" t="s">
        <v>163</v>
      </c>
      <c r="Z17" s="873" t="s">
        <v>17</v>
      </c>
      <c r="AA17" s="873" t="s">
        <v>17</v>
      </c>
      <c r="AB17" s="873" t="s">
        <v>17</v>
      </c>
      <c r="AC17" s="873" t="s">
        <v>17</v>
      </c>
      <c r="AD17" s="873" t="s">
        <v>17</v>
      </c>
      <c r="AE17" s="873" t="s">
        <v>17</v>
      </c>
      <c r="AF17" s="1105" t="s">
        <v>17</v>
      </c>
      <c r="AG17" s="1106" t="s">
        <v>17</v>
      </c>
      <c r="AH17" s="1107" t="s">
        <v>164</v>
      </c>
    </row>
    <row r="18" spans="1:34" ht="31.5" x14ac:dyDescent="0.5">
      <c r="A18" s="963" t="s">
        <v>165</v>
      </c>
      <c r="B18" s="960"/>
      <c r="C18" s="175">
        <v>1.3888888888888889E-3</v>
      </c>
      <c r="D18" s="821"/>
      <c r="E18" s="576"/>
      <c r="F18" s="577"/>
      <c r="G18" s="569"/>
      <c r="H18" s="466">
        <v>0.41399999999999998</v>
      </c>
      <c r="I18" s="466">
        <v>0.41399999999999998</v>
      </c>
      <c r="J18" s="872" t="s">
        <v>17</v>
      </c>
      <c r="K18" s="873" t="s">
        <v>17</v>
      </c>
      <c r="L18" s="874">
        <v>0.2986111111111111</v>
      </c>
      <c r="M18" s="873" t="s">
        <v>17</v>
      </c>
      <c r="N18" s="873" t="s">
        <v>166</v>
      </c>
      <c r="O18" s="873" t="s">
        <v>17</v>
      </c>
      <c r="P18" s="873" t="s">
        <v>17</v>
      </c>
      <c r="Q18" s="873" t="s">
        <v>17</v>
      </c>
      <c r="R18" s="873" t="s">
        <v>167</v>
      </c>
      <c r="S18" s="873" t="s">
        <v>17</v>
      </c>
      <c r="T18" s="873" t="s">
        <v>17</v>
      </c>
      <c r="U18" s="873" t="s">
        <v>17</v>
      </c>
      <c r="V18" s="873" t="s">
        <v>17</v>
      </c>
      <c r="W18" s="873" t="s">
        <v>17</v>
      </c>
      <c r="X18" s="873"/>
      <c r="Y18" s="873" t="s">
        <v>168</v>
      </c>
      <c r="Z18" s="873" t="s">
        <v>17</v>
      </c>
      <c r="AA18" s="873" t="s">
        <v>17</v>
      </c>
      <c r="AB18" s="873" t="s">
        <v>17</v>
      </c>
      <c r="AC18" s="873" t="s">
        <v>17</v>
      </c>
      <c r="AD18" s="873" t="s">
        <v>17</v>
      </c>
      <c r="AE18" s="873" t="s">
        <v>17</v>
      </c>
      <c r="AF18" s="1105" t="s">
        <v>17</v>
      </c>
      <c r="AG18" s="1106" t="s">
        <v>17</v>
      </c>
      <c r="AH18" s="1107" t="s">
        <v>169</v>
      </c>
    </row>
    <row r="19" spans="1:34" ht="31.5" x14ac:dyDescent="0.5">
      <c r="A19" s="963" t="s">
        <v>170</v>
      </c>
      <c r="B19" s="960"/>
      <c r="C19" s="822"/>
      <c r="D19" s="821"/>
      <c r="E19" s="576"/>
      <c r="F19" s="577"/>
      <c r="G19" s="569"/>
      <c r="H19" s="466"/>
      <c r="I19" s="466"/>
      <c r="J19" s="872" t="s">
        <v>17</v>
      </c>
      <c r="K19" s="873" t="s">
        <v>17</v>
      </c>
      <c r="L19" s="873" t="s">
        <v>17</v>
      </c>
      <c r="M19" s="873" t="s">
        <v>17</v>
      </c>
      <c r="N19" s="873"/>
      <c r="O19" s="873" t="s">
        <v>17</v>
      </c>
      <c r="P19" s="873" t="s">
        <v>17</v>
      </c>
      <c r="Q19" s="873" t="s">
        <v>17</v>
      </c>
      <c r="R19" s="873" t="s">
        <v>17</v>
      </c>
      <c r="S19" s="873" t="s">
        <v>17</v>
      </c>
      <c r="T19" s="873" t="s">
        <v>17</v>
      </c>
      <c r="U19" s="873" t="s">
        <v>17</v>
      </c>
      <c r="V19" s="873" t="s">
        <v>17</v>
      </c>
      <c r="W19" s="873" t="s">
        <v>17</v>
      </c>
      <c r="X19" s="873" t="s">
        <v>171</v>
      </c>
      <c r="Y19" s="873"/>
      <c r="Z19" s="874">
        <v>0.65625</v>
      </c>
      <c r="AA19" s="873"/>
      <c r="AB19" s="873" t="s">
        <v>172</v>
      </c>
      <c r="AC19" s="873" t="s">
        <v>17</v>
      </c>
      <c r="AD19" s="873" t="s">
        <v>17</v>
      </c>
      <c r="AE19" s="873" t="s">
        <v>17</v>
      </c>
      <c r="AF19" s="1105" t="s">
        <v>17</v>
      </c>
      <c r="AG19" s="1106" t="s">
        <v>17</v>
      </c>
      <c r="AH19" s="1107" t="s">
        <v>17</v>
      </c>
    </row>
    <row r="20" spans="1:34" ht="31.5" x14ac:dyDescent="0.5">
      <c r="A20" s="963" t="s">
        <v>173</v>
      </c>
      <c r="B20" s="960"/>
      <c r="C20" s="179">
        <v>1.3888888888888889E-3</v>
      </c>
      <c r="D20" s="823">
        <v>1.3888888888888889E-3</v>
      </c>
      <c r="E20" s="576"/>
      <c r="F20" s="577"/>
      <c r="G20" s="569"/>
      <c r="H20" s="355">
        <v>0.49299999999999999</v>
      </c>
      <c r="I20" s="355">
        <v>0.49299999999999999</v>
      </c>
      <c r="J20" s="872" t="s">
        <v>17</v>
      </c>
      <c r="K20" s="873" t="s">
        <v>17</v>
      </c>
      <c r="L20" s="874">
        <v>0.29930555555555555</v>
      </c>
      <c r="M20" s="873" t="s">
        <v>17</v>
      </c>
      <c r="N20" s="873" t="s">
        <v>174</v>
      </c>
      <c r="O20" s="873" t="s">
        <v>17</v>
      </c>
      <c r="P20" s="873" t="s">
        <v>17</v>
      </c>
      <c r="Q20" s="873" t="s">
        <v>17</v>
      </c>
      <c r="R20" s="873" t="s">
        <v>175</v>
      </c>
      <c r="S20" s="873" t="s">
        <v>17</v>
      </c>
      <c r="T20" s="873" t="s">
        <v>17</v>
      </c>
      <c r="U20" s="873" t="s">
        <v>17</v>
      </c>
      <c r="V20" s="873" t="s">
        <v>17</v>
      </c>
      <c r="W20" s="873" t="s">
        <v>17</v>
      </c>
      <c r="X20" s="873" t="s">
        <v>171</v>
      </c>
      <c r="Y20" s="873" t="s">
        <v>176</v>
      </c>
      <c r="Z20" s="874">
        <v>0.65625</v>
      </c>
      <c r="AA20" s="873"/>
      <c r="AB20" s="873" t="s">
        <v>172</v>
      </c>
      <c r="AC20" s="873" t="s">
        <v>17</v>
      </c>
      <c r="AD20" s="873" t="s">
        <v>17</v>
      </c>
      <c r="AE20" s="873" t="s">
        <v>17</v>
      </c>
      <c r="AF20" s="1105" t="s">
        <v>17</v>
      </c>
      <c r="AG20" s="1106" t="s">
        <v>17</v>
      </c>
      <c r="AH20" s="1107" t="s">
        <v>177</v>
      </c>
    </row>
    <row r="21" spans="1:34" ht="31.5" x14ac:dyDescent="0.5">
      <c r="A21" s="963" t="s">
        <v>178</v>
      </c>
      <c r="B21" s="960"/>
      <c r="C21" s="822"/>
      <c r="D21" s="824">
        <v>6.9444444444444447E-4</v>
      </c>
      <c r="E21" s="576"/>
      <c r="F21" s="577">
        <v>0</v>
      </c>
      <c r="G21" s="569"/>
      <c r="H21" s="466"/>
      <c r="I21" s="466"/>
      <c r="J21" s="872" t="s">
        <v>17</v>
      </c>
      <c r="K21" s="873" t="s">
        <v>17</v>
      </c>
      <c r="L21" s="873" t="s">
        <v>17</v>
      </c>
      <c r="M21" s="1108">
        <v>0.33333333333333331</v>
      </c>
      <c r="N21" s="873" t="s">
        <v>17</v>
      </c>
      <c r="O21" s="873" t="s">
        <v>17</v>
      </c>
      <c r="P21" s="873" t="s">
        <v>17</v>
      </c>
      <c r="Q21" s="873" t="s">
        <v>17</v>
      </c>
      <c r="R21" s="873" t="s">
        <v>17</v>
      </c>
      <c r="S21" s="873" t="s">
        <v>17</v>
      </c>
      <c r="T21" s="873" t="s">
        <v>17</v>
      </c>
      <c r="U21" s="873" t="s">
        <v>17</v>
      </c>
      <c r="V21" s="873" t="s">
        <v>17</v>
      </c>
      <c r="W21" s="873" t="s">
        <v>17</v>
      </c>
      <c r="X21" s="873" t="s">
        <v>17</v>
      </c>
      <c r="Y21" s="873" t="s">
        <v>17</v>
      </c>
      <c r="Z21" s="873" t="s">
        <v>17</v>
      </c>
      <c r="AA21" s="874">
        <v>0.68055555555555558</v>
      </c>
      <c r="AB21" s="873" t="s">
        <v>17</v>
      </c>
      <c r="AC21" s="873" t="s">
        <v>179</v>
      </c>
      <c r="AD21" s="873" t="s">
        <v>17</v>
      </c>
      <c r="AE21" s="873" t="s">
        <v>17</v>
      </c>
      <c r="AF21" s="1105" t="s">
        <v>17</v>
      </c>
      <c r="AG21" s="1106" t="s">
        <v>17</v>
      </c>
      <c r="AH21" s="1109"/>
    </row>
    <row r="22" spans="1:34" ht="31.5" x14ac:dyDescent="0.5">
      <c r="A22" s="941" t="s">
        <v>180</v>
      </c>
      <c r="B22" s="960"/>
      <c r="C22" s="825">
        <v>1.3888888888888889E-3</v>
      </c>
      <c r="D22" s="821"/>
      <c r="E22" s="576">
        <v>0</v>
      </c>
      <c r="F22" s="577">
        <v>0.97899999999999998</v>
      </c>
      <c r="G22" s="569"/>
      <c r="H22" s="466">
        <v>0.68400000000000005</v>
      </c>
      <c r="I22" s="466">
        <v>0.68400000000000005</v>
      </c>
      <c r="J22" s="872" t="s">
        <v>17</v>
      </c>
      <c r="K22" s="874">
        <v>0.27430555555555558</v>
      </c>
      <c r="L22" s="874">
        <v>0.3</v>
      </c>
      <c r="M22" s="1108">
        <v>0.33333333333333331</v>
      </c>
      <c r="N22" s="874">
        <v>0.36249999999999999</v>
      </c>
      <c r="O22" s="874">
        <v>0.39097222222222222</v>
      </c>
      <c r="P22" s="874">
        <v>0.43263888888888891</v>
      </c>
      <c r="Q22" s="874">
        <v>0.4513888888888889</v>
      </c>
      <c r="R22" s="874">
        <v>0.48055555555555557</v>
      </c>
      <c r="S22" s="874">
        <v>0.49513888888888891</v>
      </c>
      <c r="T22" s="874">
        <v>0.50902777777777775</v>
      </c>
      <c r="U22" s="874">
        <v>0.53680555555555554</v>
      </c>
      <c r="V22" s="874">
        <v>0.55763888888888891</v>
      </c>
      <c r="W22" s="874">
        <v>0.59722222222222221</v>
      </c>
      <c r="X22" s="874">
        <v>0.61944444444444446</v>
      </c>
      <c r="Y22" s="874">
        <v>0.64097222222222228</v>
      </c>
      <c r="Z22" s="874">
        <v>0.65763888888888888</v>
      </c>
      <c r="AA22" s="874">
        <v>0.68194444444444446</v>
      </c>
      <c r="AB22" s="874">
        <v>0.70277777777777772</v>
      </c>
      <c r="AC22" s="874">
        <v>0.72430555555555554</v>
      </c>
      <c r="AD22" s="874">
        <v>0.75208333333333333</v>
      </c>
      <c r="AE22" s="874">
        <v>0.78819444444444442</v>
      </c>
      <c r="AF22" s="1070">
        <v>0.83333333333333337</v>
      </c>
      <c r="AG22" s="1110">
        <v>0.87777777777777777</v>
      </c>
      <c r="AH22" s="1111">
        <v>0.9194444444444444</v>
      </c>
    </row>
    <row r="23" spans="1:34" ht="31.5" x14ac:dyDescent="0.5">
      <c r="A23" s="941" t="s">
        <v>37</v>
      </c>
      <c r="B23" s="961">
        <v>6.9444444444444447E-4</v>
      </c>
      <c r="C23" s="826">
        <v>6.9444444444444447E-4</v>
      </c>
      <c r="D23" s="827">
        <v>6.9444444444444447E-4</v>
      </c>
      <c r="E23" s="576">
        <v>0.626</v>
      </c>
      <c r="F23" s="577">
        <v>0.63100000000000001</v>
      </c>
      <c r="G23" s="569"/>
      <c r="H23" s="356">
        <v>0.626</v>
      </c>
      <c r="I23" s="356">
        <v>0.626</v>
      </c>
      <c r="J23" s="872" t="s">
        <v>17</v>
      </c>
      <c r="K23" s="874">
        <v>0.27500000000000002</v>
      </c>
      <c r="L23" s="874">
        <v>0.30138888888888887</v>
      </c>
      <c r="M23" s="1108">
        <v>0.3347222222222222</v>
      </c>
      <c r="N23" s="874">
        <v>0.36388888888888887</v>
      </c>
      <c r="O23" s="874">
        <v>0.39166666666666666</v>
      </c>
      <c r="P23" s="874">
        <v>0.43333333333333335</v>
      </c>
      <c r="Q23" s="874">
        <v>0.45208333333333334</v>
      </c>
      <c r="R23" s="874">
        <v>0.48194444444444445</v>
      </c>
      <c r="S23" s="874">
        <v>0.49583333333333335</v>
      </c>
      <c r="T23" s="874">
        <v>0.50972222222222219</v>
      </c>
      <c r="U23" s="874">
        <v>0.53749999999999998</v>
      </c>
      <c r="V23" s="874">
        <v>0.55833333333333335</v>
      </c>
      <c r="W23" s="874">
        <v>0.59791666666666665</v>
      </c>
      <c r="X23" s="874">
        <v>0.62013888888888891</v>
      </c>
      <c r="Y23" s="874">
        <v>0.64236111111111116</v>
      </c>
      <c r="Z23" s="874">
        <v>0.65833333333333333</v>
      </c>
      <c r="AA23" s="874">
        <v>0.68263888888888891</v>
      </c>
      <c r="AB23" s="874">
        <v>0.70347222222222228</v>
      </c>
      <c r="AC23" s="874">
        <v>0.72499999999999998</v>
      </c>
      <c r="AD23" s="874">
        <v>0.75277777777777777</v>
      </c>
      <c r="AE23" s="874">
        <v>0.78888888888888886</v>
      </c>
      <c r="AF23" s="1070">
        <v>0.83402777777777781</v>
      </c>
      <c r="AG23" s="1112">
        <v>0.87847222222222221</v>
      </c>
      <c r="AH23" s="1113">
        <v>0.92083333333333328</v>
      </c>
    </row>
    <row r="24" spans="1:34" ht="27.75" customHeight="1" x14ac:dyDescent="0.5">
      <c r="A24" s="941" t="s">
        <v>51</v>
      </c>
      <c r="B24" s="961">
        <v>6.9444444444444447E-4</v>
      </c>
      <c r="C24" s="826">
        <v>6.9444444444444447E-4</v>
      </c>
      <c r="D24" s="827">
        <v>6.9444444444444447E-4</v>
      </c>
      <c r="E24" s="576">
        <v>0.16500000000000001</v>
      </c>
      <c r="F24" s="577">
        <v>0.16500000000000001</v>
      </c>
      <c r="G24" s="569"/>
      <c r="H24" s="356">
        <v>0.16500000000000001</v>
      </c>
      <c r="I24" s="356">
        <v>0.16500000000000001</v>
      </c>
      <c r="J24" s="872" t="s">
        <v>17</v>
      </c>
      <c r="K24" s="874">
        <v>0.27569444444444446</v>
      </c>
      <c r="L24" s="874">
        <v>0.30208333333333331</v>
      </c>
      <c r="M24" s="1108">
        <v>0.33541666666666664</v>
      </c>
      <c r="N24" s="874">
        <v>0.36458333333333331</v>
      </c>
      <c r="O24" s="874">
        <v>0.3923611111111111</v>
      </c>
      <c r="P24" s="874">
        <v>0.43402777777777779</v>
      </c>
      <c r="Q24" s="874">
        <v>0.45277777777777778</v>
      </c>
      <c r="R24" s="874">
        <v>0.4826388888888889</v>
      </c>
      <c r="S24" s="874">
        <v>0.49652777777777779</v>
      </c>
      <c r="T24" s="874">
        <v>0.51041666666666663</v>
      </c>
      <c r="U24" s="874">
        <v>0.53819444444444442</v>
      </c>
      <c r="V24" s="874">
        <v>0.55902777777777779</v>
      </c>
      <c r="W24" s="874">
        <v>0.59861111111111109</v>
      </c>
      <c r="X24" s="874">
        <v>0.62083333333333335</v>
      </c>
      <c r="Y24" s="874">
        <v>0.6430555555555556</v>
      </c>
      <c r="Z24" s="874">
        <v>0.65902777777777777</v>
      </c>
      <c r="AA24" s="874">
        <v>0.68333333333333335</v>
      </c>
      <c r="AB24" s="874">
        <v>0.70416666666666672</v>
      </c>
      <c r="AC24" s="874">
        <v>0.72569444444444442</v>
      </c>
      <c r="AD24" s="874">
        <v>0.75347222222222221</v>
      </c>
      <c r="AE24" s="874">
        <v>0.7895833333333333</v>
      </c>
      <c r="AF24" s="1070">
        <v>0.83472222222222225</v>
      </c>
      <c r="AG24" s="1110">
        <v>0.87916666666666665</v>
      </c>
      <c r="AH24" s="1111">
        <v>0.92152777777777772</v>
      </c>
    </row>
    <row r="25" spans="1:34" ht="31.5" x14ac:dyDescent="0.5">
      <c r="A25" s="941" t="s">
        <v>22</v>
      </c>
      <c r="B25" s="961">
        <v>6.9444444444444447E-4</v>
      </c>
      <c r="C25" s="826">
        <v>6.9444444444444447E-4</v>
      </c>
      <c r="D25" s="827">
        <v>6.9444444444444447E-4</v>
      </c>
      <c r="E25" s="576">
        <v>0.63400000000000001</v>
      </c>
      <c r="F25" s="191">
        <v>0.63400000000000001</v>
      </c>
      <c r="G25" s="356"/>
      <c r="H25" s="356">
        <v>0.63400000000000001</v>
      </c>
      <c r="I25" s="356">
        <v>0.63400000000000001</v>
      </c>
      <c r="J25" s="872" t="s">
        <v>17</v>
      </c>
      <c r="K25" s="874">
        <v>0.27638888888888891</v>
      </c>
      <c r="L25" s="874">
        <v>0.3034722222222222</v>
      </c>
      <c r="M25" s="1108">
        <v>0.33680555555555558</v>
      </c>
      <c r="N25" s="874">
        <v>0.3659722222222222</v>
      </c>
      <c r="O25" s="874">
        <v>0.39374999999999999</v>
      </c>
      <c r="P25" s="874">
        <v>0.43541666666666667</v>
      </c>
      <c r="Q25" s="874">
        <v>0.45416666666666666</v>
      </c>
      <c r="R25" s="874">
        <v>0.48402777777777778</v>
      </c>
      <c r="S25" s="874">
        <v>0.49791666666666667</v>
      </c>
      <c r="T25" s="874">
        <v>0.51180555555555551</v>
      </c>
      <c r="U25" s="874">
        <v>0.5395833333333333</v>
      </c>
      <c r="V25" s="874">
        <v>0.56041666666666667</v>
      </c>
      <c r="W25" s="874">
        <v>0.6</v>
      </c>
      <c r="X25" s="874">
        <v>0.62222222222222223</v>
      </c>
      <c r="Y25" s="874">
        <v>0.64444444444444449</v>
      </c>
      <c r="Z25" s="874">
        <v>0.66041666666666665</v>
      </c>
      <c r="AA25" s="874">
        <v>0.68472222222222223</v>
      </c>
      <c r="AB25" s="874">
        <v>0.7055555555555556</v>
      </c>
      <c r="AC25" s="874">
        <v>0.7270833333333333</v>
      </c>
      <c r="AD25" s="874">
        <v>0.75486111111111109</v>
      </c>
      <c r="AE25" s="874">
        <v>0.79097222222222219</v>
      </c>
      <c r="AF25" s="1070">
        <v>0.83611111111111114</v>
      </c>
      <c r="AG25" s="1112">
        <v>0.88055555555555554</v>
      </c>
      <c r="AH25" s="1113">
        <v>0.92291666666666672</v>
      </c>
    </row>
    <row r="26" spans="1:34" ht="31.5" x14ac:dyDescent="0.5">
      <c r="A26" s="941" t="s">
        <v>23</v>
      </c>
      <c r="B26" s="961">
        <v>1.3888888888888889E-3</v>
      </c>
      <c r="C26" s="826">
        <v>1.3888888888888889E-3</v>
      </c>
      <c r="D26" s="827">
        <v>1.3888888888888889E-3</v>
      </c>
      <c r="E26" s="576">
        <v>0.61799999999999999</v>
      </c>
      <c r="F26" s="191">
        <v>0.61799999999999999</v>
      </c>
      <c r="G26" s="356"/>
      <c r="H26" s="356">
        <v>0.61799999999999999</v>
      </c>
      <c r="I26" s="356">
        <v>0.61799999999999999</v>
      </c>
      <c r="J26" s="872" t="s">
        <v>17</v>
      </c>
      <c r="K26" s="874">
        <v>0.27777777777777779</v>
      </c>
      <c r="L26" s="874">
        <v>0.30416666666666664</v>
      </c>
      <c r="M26" s="1108">
        <v>0.33819444444444446</v>
      </c>
      <c r="N26" s="874">
        <v>0.36736111111111114</v>
      </c>
      <c r="O26" s="874">
        <v>0.39513888888888887</v>
      </c>
      <c r="P26" s="874">
        <v>0.43680555555555556</v>
      </c>
      <c r="Q26" s="874">
        <v>0.45555555555555555</v>
      </c>
      <c r="R26" s="874">
        <v>0.48541666666666666</v>
      </c>
      <c r="S26" s="874">
        <v>0.49930555555555556</v>
      </c>
      <c r="T26" s="874">
        <v>0.5131944444444444</v>
      </c>
      <c r="U26" s="874">
        <v>0.54097222222222219</v>
      </c>
      <c r="V26" s="874">
        <v>0.56180555555555556</v>
      </c>
      <c r="W26" s="874">
        <v>0.60138888888888886</v>
      </c>
      <c r="X26" s="874">
        <v>0.62361111111111112</v>
      </c>
      <c r="Y26" s="874">
        <v>0.64583333333333337</v>
      </c>
      <c r="Z26" s="874">
        <v>0.66180555555555554</v>
      </c>
      <c r="AA26" s="874">
        <v>0.68611111111111112</v>
      </c>
      <c r="AB26" s="874">
        <v>0.70694444444444449</v>
      </c>
      <c r="AC26" s="874">
        <v>0.72847222222222219</v>
      </c>
      <c r="AD26" s="874">
        <v>0.75624999999999998</v>
      </c>
      <c r="AE26" s="874">
        <v>0.79236111111111107</v>
      </c>
      <c r="AF26" s="1070">
        <v>0.83750000000000002</v>
      </c>
      <c r="AG26" s="1110">
        <v>0.88194444444444442</v>
      </c>
      <c r="AH26" s="1111">
        <v>0.9243055555555556</v>
      </c>
    </row>
    <row r="27" spans="1:34" ht="31.5" x14ac:dyDescent="0.5">
      <c r="A27" s="941" t="s">
        <v>24</v>
      </c>
      <c r="B27" s="961">
        <v>6.9444444444444447E-4</v>
      </c>
      <c r="C27" s="826">
        <v>6.9444444444444447E-4</v>
      </c>
      <c r="D27" s="827">
        <v>6.9444444444444447E-4</v>
      </c>
      <c r="E27" s="576">
        <v>0.45300000000000001</v>
      </c>
      <c r="F27" s="191">
        <v>0.45300000000000001</v>
      </c>
      <c r="G27" s="356"/>
      <c r="H27" s="356">
        <v>0.45300000000000001</v>
      </c>
      <c r="I27" s="356">
        <v>0.45300000000000001</v>
      </c>
      <c r="J27" s="872" t="s">
        <v>17</v>
      </c>
      <c r="K27" s="874">
        <v>0.27847222222222223</v>
      </c>
      <c r="L27" s="874">
        <v>0.30486111111111114</v>
      </c>
      <c r="M27" s="1108">
        <v>0.33888888888888891</v>
      </c>
      <c r="N27" s="874">
        <v>0.36805555555555558</v>
      </c>
      <c r="O27" s="874">
        <v>0.39583333333333331</v>
      </c>
      <c r="P27" s="874">
        <v>0.4375</v>
      </c>
      <c r="Q27" s="874">
        <v>0.45624999999999999</v>
      </c>
      <c r="R27" s="874">
        <v>0.4861111111111111</v>
      </c>
      <c r="S27" s="874">
        <v>0.5</v>
      </c>
      <c r="T27" s="874">
        <v>0.51388888888888884</v>
      </c>
      <c r="U27" s="874">
        <v>0.54166666666666663</v>
      </c>
      <c r="V27" s="874">
        <v>0.5625</v>
      </c>
      <c r="W27" s="874">
        <v>0.6020833333333333</v>
      </c>
      <c r="X27" s="874">
        <v>0.625</v>
      </c>
      <c r="Y27" s="874">
        <v>0.64652777777777781</v>
      </c>
      <c r="Z27" s="874">
        <v>0.66319444444444442</v>
      </c>
      <c r="AA27" s="874">
        <v>0.68680555555555556</v>
      </c>
      <c r="AB27" s="874">
        <v>0.70763888888888893</v>
      </c>
      <c r="AC27" s="874">
        <v>0.72916666666666663</v>
      </c>
      <c r="AD27" s="874">
        <v>0.75694444444444442</v>
      </c>
      <c r="AE27" s="874">
        <v>0.79305555555555551</v>
      </c>
      <c r="AF27" s="1070">
        <v>0.83819444444444446</v>
      </c>
      <c r="AG27" s="1112">
        <v>0.88263888888888886</v>
      </c>
      <c r="AH27" s="1113">
        <v>0.92500000000000004</v>
      </c>
    </row>
    <row r="28" spans="1:34" ht="31.5" x14ac:dyDescent="0.5">
      <c r="A28" s="941" t="s">
        <v>25</v>
      </c>
      <c r="B28" s="961">
        <v>6.9444444444444447E-4</v>
      </c>
      <c r="C28" s="826">
        <v>6.9444444444444447E-4</v>
      </c>
      <c r="D28" s="827">
        <v>6.9444444444444447E-4</v>
      </c>
      <c r="E28" s="576">
        <v>0.45200000000000001</v>
      </c>
      <c r="F28" s="191">
        <v>0.45200000000000001</v>
      </c>
      <c r="G28" s="356"/>
      <c r="H28" s="356">
        <v>0.45200000000000001</v>
      </c>
      <c r="I28" s="356">
        <v>0.45200000000000001</v>
      </c>
      <c r="J28" s="872" t="s">
        <v>17</v>
      </c>
      <c r="K28" s="874">
        <v>0.27916666666666667</v>
      </c>
      <c r="L28" s="874">
        <v>0.30625000000000002</v>
      </c>
      <c r="M28" s="1108">
        <v>0.34027777777777779</v>
      </c>
      <c r="N28" s="874">
        <v>0.36944444444444446</v>
      </c>
      <c r="O28" s="874">
        <v>0.3972222222222222</v>
      </c>
      <c r="P28" s="874">
        <v>0.43888888888888888</v>
      </c>
      <c r="Q28" s="874">
        <v>0.45763888888888887</v>
      </c>
      <c r="R28" s="874">
        <v>0.48749999999999999</v>
      </c>
      <c r="S28" s="874">
        <v>0.50138888888888888</v>
      </c>
      <c r="T28" s="874">
        <v>0.51527777777777772</v>
      </c>
      <c r="U28" s="874">
        <v>0.54305555555555551</v>
      </c>
      <c r="V28" s="874">
        <v>0.56388888888888888</v>
      </c>
      <c r="W28" s="874">
        <v>0.60347222222222219</v>
      </c>
      <c r="X28" s="874">
        <v>0.62569444444444444</v>
      </c>
      <c r="Y28" s="874">
        <v>0.6479166666666667</v>
      </c>
      <c r="Z28" s="874">
        <v>0.66388888888888886</v>
      </c>
      <c r="AA28" s="874">
        <v>0.68819444444444444</v>
      </c>
      <c r="AB28" s="874">
        <v>0.70902777777777781</v>
      </c>
      <c r="AC28" s="874">
        <v>0.73055555555555551</v>
      </c>
      <c r="AD28" s="874">
        <v>0.7583333333333333</v>
      </c>
      <c r="AE28" s="874">
        <v>0.79374999999999996</v>
      </c>
      <c r="AF28" s="1070">
        <v>0.83888888888888891</v>
      </c>
      <c r="AG28" s="1110">
        <v>0.88402777777777775</v>
      </c>
      <c r="AH28" s="1111">
        <v>0.92569444444444449</v>
      </c>
    </row>
    <row r="29" spans="1:34" ht="31.5" x14ac:dyDescent="0.5">
      <c r="A29" s="941" t="s">
        <v>181</v>
      </c>
      <c r="B29" s="961">
        <v>1.3888888888888889E-3</v>
      </c>
      <c r="C29" s="826">
        <v>1.3888888888888889E-3</v>
      </c>
      <c r="D29" s="827">
        <v>1.3888888888888889E-3</v>
      </c>
      <c r="E29" s="576">
        <v>0.59799999999999998</v>
      </c>
      <c r="F29" s="191">
        <v>0.59799999999999998</v>
      </c>
      <c r="G29" s="356"/>
      <c r="H29" s="356">
        <v>0.59799999999999998</v>
      </c>
      <c r="I29" s="356">
        <v>0.59799999999999998</v>
      </c>
      <c r="J29" s="872" t="s">
        <v>17</v>
      </c>
      <c r="K29" s="874">
        <v>0.28055555555555556</v>
      </c>
      <c r="L29" s="874">
        <v>0.30763888888888891</v>
      </c>
      <c r="M29" s="1108">
        <v>0.34166666666666667</v>
      </c>
      <c r="N29" s="874">
        <v>0.37083333333333335</v>
      </c>
      <c r="O29" s="874">
        <v>0.39861111111111114</v>
      </c>
      <c r="P29" s="874">
        <v>0.44027777777777777</v>
      </c>
      <c r="Q29" s="874">
        <v>0.45902777777777776</v>
      </c>
      <c r="R29" s="874">
        <v>0.48888888888888887</v>
      </c>
      <c r="S29" s="874">
        <v>0.50277777777777777</v>
      </c>
      <c r="T29" s="874">
        <v>0.51666666666666672</v>
      </c>
      <c r="U29" s="874">
        <v>0.5444444444444444</v>
      </c>
      <c r="V29" s="874">
        <v>0.56527777777777777</v>
      </c>
      <c r="W29" s="874">
        <v>0.60486111111111107</v>
      </c>
      <c r="X29" s="874">
        <v>0.62777777777777777</v>
      </c>
      <c r="Y29" s="874">
        <v>0.64930555555555558</v>
      </c>
      <c r="Z29" s="874">
        <v>0.66597222222222219</v>
      </c>
      <c r="AA29" s="874">
        <v>0.68958333333333333</v>
      </c>
      <c r="AB29" s="874">
        <v>0.7104166666666667</v>
      </c>
      <c r="AC29" s="874">
        <v>0.7319444444444444</v>
      </c>
      <c r="AD29" s="874">
        <v>0.75972222222222219</v>
      </c>
      <c r="AE29" s="874">
        <v>0.79583333333333328</v>
      </c>
      <c r="AF29" s="1070">
        <v>0.84027777777777779</v>
      </c>
      <c r="AG29" s="1112">
        <v>0.88541666666666663</v>
      </c>
      <c r="AH29" s="1113">
        <v>0.92708333333333337</v>
      </c>
    </row>
    <row r="30" spans="1:34" ht="31.5" x14ac:dyDescent="0.5">
      <c r="A30" s="941" t="s">
        <v>182</v>
      </c>
      <c r="B30" s="961">
        <v>6.9444444444444447E-4</v>
      </c>
      <c r="C30" s="826">
        <v>6.9444444444444447E-4</v>
      </c>
      <c r="D30" s="827">
        <v>6.9444444444444447E-4</v>
      </c>
      <c r="E30" s="576">
        <v>0.54100000000000004</v>
      </c>
      <c r="F30" s="191">
        <v>0.54100000000000004</v>
      </c>
      <c r="G30" s="356"/>
      <c r="H30" s="356">
        <v>0.54100000000000004</v>
      </c>
      <c r="I30" s="356">
        <v>0.54100000000000004</v>
      </c>
      <c r="J30" s="872" t="s">
        <v>17</v>
      </c>
      <c r="K30" s="874">
        <v>0.28125</v>
      </c>
      <c r="L30" s="874">
        <v>0.30833333333333335</v>
      </c>
      <c r="M30" s="1108">
        <v>0.34305555555555556</v>
      </c>
      <c r="N30" s="874">
        <v>0.37222222222222223</v>
      </c>
      <c r="O30" s="874">
        <v>0.4</v>
      </c>
      <c r="P30" s="874">
        <v>0.44166666666666665</v>
      </c>
      <c r="Q30" s="874">
        <v>0.46041666666666664</v>
      </c>
      <c r="R30" s="874">
        <v>0.49027777777777776</v>
      </c>
      <c r="S30" s="874">
        <v>0.50416666666666665</v>
      </c>
      <c r="T30" s="874">
        <v>0.5180555555555556</v>
      </c>
      <c r="U30" s="874">
        <v>0.54583333333333328</v>
      </c>
      <c r="V30" s="874">
        <v>0.56666666666666665</v>
      </c>
      <c r="W30" s="874">
        <v>0.60624999999999996</v>
      </c>
      <c r="X30" s="874">
        <v>0.62847222222222221</v>
      </c>
      <c r="Y30" s="874">
        <v>0.65069444444444446</v>
      </c>
      <c r="Z30" s="874">
        <v>0.66666666666666663</v>
      </c>
      <c r="AA30" s="874">
        <v>0.69097222222222221</v>
      </c>
      <c r="AB30" s="874">
        <v>0.71180555555555558</v>
      </c>
      <c r="AC30" s="874">
        <v>0.73333333333333328</v>
      </c>
      <c r="AD30" s="874">
        <v>0.76111111111111107</v>
      </c>
      <c r="AE30" s="874">
        <v>0.79652777777777772</v>
      </c>
      <c r="AF30" s="1070">
        <v>0.84097222222222223</v>
      </c>
      <c r="AG30" s="1110">
        <v>0.88680555555555551</v>
      </c>
      <c r="AH30" s="1111">
        <v>0.92777777777777781</v>
      </c>
    </row>
    <row r="31" spans="1:34" ht="31.5" x14ac:dyDescent="0.5">
      <c r="A31" s="941" t="s">
        <v>27</v>
      </c>
      <c r="B31" s="961">
        <v>1.3888888888888889E-3</v>
      </c>
      <c r="C31" s="826">
        <v>1.3888888888888889E-3</v>
      </c>
      <c r="D31" s="827">
        <v>1.3888888888888889E-3</v>
      </c>
      <c r="E31" s="576">
        <v>0.69</v>
      </c>
      <c r="F31" s="191">
        <v>0.69</v>
      </c>
      <c r="G31" s="356"/>
      <c r="H31" s="356">
        <v>0.69</v>
      </c>
      <c r="I31" s="356">
        <v>0.69</v>
      </c>
      <c r="J31" s="872" t="s">
        <v>17</v>
      </c>
      <c r="K31" s="874">
        <v>0.28263888888888888</v>
      </c>
      <c r="L31" s="874">
        <v>0.31041666666666667</v>
      </c>
      <c r="M31" s="1108">
        <v>0.34444444444444444</v>
      </c>
      <c r="N31" s="874">
        <v>0.37361111111111112</v>
      </c>
      <c r="O31" s="874">
        <v>0.40138888888888891</v>
      </c>
      <c r="P31" s="874">
        <v>0.44305555555555554</v>
      </c>
      <c r="Q31" s="874">
        <v>0.46180555555555558</v>
      </c>
      <c r="R31" s="874">
        <v>0.49166666666666664</v>
      </c>
      <c r="S31" s="874">
        <v>0.50555555555555554</v>
      </c>
      <c r="T31" s="874">
        <v>0.51944444444444449</v>
      </c>
      <c r="U31" s="874">
        <v>0.54722222222222228</v>
      </c>
      <c r="V31" s="874">
        <v>0.56805555555555554</v>
      </c>
      <c r="W31" s="874">
        <v>0.60763888888888884</v>
      </c>
      <c r="X31" s="874">
        <v>0.63055555555555554</v>
      </c>
      <c r="Y31" s="874">
        <v>0.65208333333333335</v>
      </c>
      <c r="Z31" s="874">
        <v>0.66874999999999996</v>
      </c>
      <c r="AA31" s="874">
        <v>0.69236111111111109</v>
      </c>
      <c r="AB31" s="874">
        <v>0.71319444444444446</v>
      </c>
      <c r="AC31" s="874">
        <v>0.73472222222222228</v>
      </c>
      <c r="AD31" s="874">
        <v>0.76249999999999996</v>
      </c>
      <c r="AE31" s="874">
        <v>0.79791666666666672</v>
      </c>
      <c r="AF31" s="1070">
        <v>0.84236111111111112</v>
      </c>
      <c r="AG31" s="1112">
        <v>0.8881944444444444</v>
      </c>
      <c r="AH31" s="1113">
        <v>0.9291666666666667</v>
      </c>
    </row>
    <row r="32" spans="1:34" ht="31.5" x14ac:dyDescent="0.5">
      <c r="A32" s="941" t="s">
        <v>183</v>
      </c>
      <c r="B32" s="961">
        <v>1.3888888888888889E-3</v>
      </c>
      <c r="C32" s="826">
        <v>1.3888888888888889E-3</v>
      </c>
      <c r="D32" s="827">
        <v>1.3888888888888889E-3</v>
      </c>
      <c r="E32" s="576">
        <v>0.68100000000000005</v>
      </c>
      <c r="F32" s="191">
        <v>0.68100000000000005</v>
      </c>
      <c r="G32" s="356">
        <v>0</v>
      </c>
      <c r="H32" s="356">
        <v>0.68100000000000005</v>
      </c>
      <c r="I32" s="356">
        <v>0.68100000000000005</v>
      </c>
      <c r="J32" s="875">
        <v>0.2673611111111111</v>
      </c>
      <c r="K32" s="874">
        <v>0.28402777777777777</v>
      </c>
      <c r="L32" s="874">
        <v>0.31180555555555556</v>
      </c>
      <c r="M32" s="1108">
        <v>0.34652777777777777</v>
      </c>
      <c r="N32" s="874">
        <v>0.37569444444444444</v>
      </c>
      <c r="O32" s="874">
        <v>0.40347222222222223</v>
      </c>
      <c r="P32" s="874">
        <v>0.44513888888888886</v>
      </c>
      <c r="Q32" s="874">
        <v>0.46388888888888891</v>
      </c>
      <c r="R32" s="874">
        <v>0.49375000000000002</v>
      </c>
      <c r="S32" s="874">
        <v>0.50763888888888886</v>
      </c>
      <c r="T32" s="874">
        <v>0.52152777777777781</v>
      </c>
      <c r="U32" s="874">
        <v>0.5493055555555556</v>
      </c>
      <c r="V32" s="874">
        <v>0.57013888888888886</v>
      </c>
      <c r="W32" s="874">
        <v>0.60972222222222228</v>
      </c>
      <c r="X32" s="874">
        <v>0.63194444444444442</v>
      </c>
      <c r="Y32" s="630">
        <v>0.65416666666666667</v>
      </c>
      <c r="Z32" s="630">
        <v>0.67013888888888884</v>
      </c>
      <c r="AA32" s="630">
        <v>0.69444444444444442</v>
      </c>
      <c r="AB32" s="630">
        <v>0.71527777777777779</v>
      </c>
      <c r="AC32" s="630">
        <v>0.7368055555555556</v>
      </c>
      <c r="AD32" s="630">
        <v>0.76458333333333328</v>
      </c>
      <c r="AE32" s="630">
        <v>0.8</v>
      </c>
      <c r="AF32" s="1070">
        <v>0.84444444444444444</v>
      </c>
      <c r="AG32" s="1110">
        <v>0.89027777777777772</v>
      </c>
      <c r="AH32" s="1111">
        <v>0.93125000000000002</v>
      </c>
    </row>
    <row r="33" spans="1:34" ht="31.5" x14ac:dyDescent="0.5">
      <c r="A33" s="941" t="s">
        <v>59</v>
      </c>
      <c r="B33" s="961">
        <v>4.1666666666666664E-2</v>
      </c>
      <c r="C33" s="826">
        <v>6.9444444444444447E-4</v>
      </c>
      <c r="D33" s="827">
        <v>6.9444444444444447E-4</v>
      </c>
      <c r="E33" s="576">
        <v>0.39200000000000002</v>
      </c>
      <c r="F33" s="191">
        <v>0.39200000000000002</v>
      </c>
      <c r="G33" s="356">
        <v>0.39200000000000002</v>
      </c>
      <c r="H33" s="356">
        <v>0.39200000000000002</v>
      </c>
      <c r="I33" s="356">
        <v>0.39200000000000002</v>
      </c>
      <c r="J33" s="875">
        <v>0.26805555555555555</v>
      </c>
      <c r="K33" s="874">
        <v>0.28472222222222221</v>
      </c>
      <c r="L33" s="874">
        <v>0.31319444444444444</v>
      </c>
      <c r="M33" s="1108">
        <v>0.34791666666666665</v>
      </c>
      <c r="N33" s="874">
        <v>0.37638888888888888</v>
      </c>
      <c r="O33" s="874">
        <v>0.40416666666666667</v>
      </c>
      <c r="P33" s="874">
        <v>0.4465277777777778</v>
      </c>
      <c r="Q33" s="874">
        <v>0.46527777777777779</v>
      </c>
      <c r="R33" s="874">
        <v>0.49513888888888891</v>
      </c>
      <c r="S33" s="874">
        <v>0.50902777777777775</v>
      </c>
      <c r="T33" s="874">
        <v>0.5229166666666667</v>
      </c>
      <c r="U33" s="874">
        <v>0.55069444444444449</v>
      </c>
      <c r="V33" s="874">
        <v>0.57152777777777775</v>
      </c>
      <c r="W33" s="874">
        <v>0.61111111111111116</v>
      </c>
      <c r="X33" s="874">
        <v>0.6333333333333333</v>
      </c>
      <c r="Y33" s="630">
        <v>0.65555555555555556</v>
      </c>
      <c r="Z33" s="630">
        <v>0.67152777777777772</v>
      </c>
      <c r="AA33" s="630">
        <v>0.6958333333333333</v>
      </c>
      <c r="AB33" s="630">
        <v>0.71666666666666667</v>
      </c>
      <c r="AC33" s="630">
        <v>0.73750000000000004</v>
      </c>
      <c r="AD33" s="630">
        <v>0.76527777777777772</v>
      </c>
      <c r="AE33" s="630">
        <v>0.80069444444444449</v>
      </c>
      <c r="AF33" s="1070">
        <v>0.84513888888888888</v>
      </c>
      <c r="AG33" s="1112">
        <v>0.89166666666666672</v>
      </c>
      <c r="AH33" s="1113">
        <v>0.93194444444444446</v>
      </c>
    </row>
    <row r="34" spans="1:34" ht="31.5" x14ac:dyDescent="0.5">
      <c r="A34" s="941" t="s">
        <v>60</v>
      </c>
      <c r="B34" s="961">
        <v>6.9444444444444447E-4</v>
      </c>
      <c r="C34" s="826">
        <v>6.9444444444444447E-4</v>
      </c>
      <c r="D34" s="827">
        <v>6.9444444444444447E-4</v>
      </c>
      <c r="E34" s="576">
        <v>0.50800000000000001</v>
      </c>
      <c r="F34" s="191">
        <v>0.50800000000000001</v>
      </c>
      <c r="G34" s="356">
        <v>0.50800000000000001</v>
      </c>
      <c r="H34" s="356">
        <v>0.50800000000000001</v>
      </c>
      <c r="I34" s="356">
        <v>0.50800000000000001</v>
      </c>
      <c r="J34" s="875">
        <v>0.26874999999999999</v>
      </c>
      <c r="K34" s="874">
        <v>0.28541666666666665</v>
      </c>
      <c r="L34" s="874">
        <v>0.31388888888888888</v>
      </c>
      <c r="M34" s="1108">
        <v>0.34861111111111109</v>
      </c>
      <c r="N34" s="874">
        <v>0.37708333333333333</v>
      </c>
      <c r="O34" s="874">
        <v>0.40486111111111112</v>
      </c>
      <c r="P34" s="874">
        <v>0.44722222222222224</v>
      </c>
      <c r="Q34" s="874">
        <v>0.46597222222222223</v>
      </c>
      <c r="R34" s="874">
        <v>0.49583333333333335</v>
      </c>
      <c r="S34" s="874">
        <v>0.50972222222222219</v>
      </c>
      <c r="T34" s="874">
        <v>0.52361111111111114</v>
      </c>
      <c r="U34" s="874">
        <v>0.55138888888888893</v>
      </c>
      <c r="V34" s="874">
        <v>0.57222222222222219</v>
      </c>
      <c r="W34" s="874">
        <v>0.6118055555555556</v>
      </c>
      <c r="X34" s="874">
        <v>0.63402777777777775</v>
      </c>
      <c r="Y34" s="630">
        <v>0.65625</v>
      </c>
      <c r="Z34" s="630">
        <v>0.67222222222222228</v>
      </c>
      <c r="AA34" s="630">
        <v>0.69652777777777775</v>
      </c>
      <c r="AB34" s="630">
        <v>0.71736111111111112</v>
      </c>
      <c r="AC34" s="630">
        <v>0.73819444444444449</v>
      </c>
      <c r="AD34" s="630">
        <v>0.76597222222222228</v>
      </c>
      <c r="AE34" s="630">
        <v>0.80138888888888893</v>
      </c>
      <c r="AF34" s="1070">
        <v>0.84583333333333333</v>
      </c>
      <c r="AG34" s="1110">
        <v>0.89236111111111116</v>
      </c>
      <c r="AH34" s="1111">
        <v>0.93263888888888891</v>
      </c>
    </row>
    <row r="35" spans="1:34" ht="31.5" x14ac:dyDescent="0.5">
      <c r="A35" s="941" t="s">
        <v>61</v>
      </c>
      <c r="B35" s="961">
        <v>1.3888888888888889E-3</v>
      </c>
      <c r="C35" s="826">
        <v>1.3888888888888889E-3</v>
      </c>
      <c r="D35" s="827">
        <v>1.3888888888888889E-3</v>
      </c>
      <c r="E35" s="576">
        <v>0.625</v>
      </c>
      <c r="F35" s="191">
        <v>0.625</v>
      </c>
      <c r="G35" s="356">
        <v>0.625</v>
      </c>
      <c r="H35" s="356">
        <v>0.625</v>
      </c>
      <c r="I35" s="356">
        <v>0.625</v>
      </c>
      <c r="J35" s="875">
        <v>0.27013888888888887</v>
      </c>
      <c r="K35" s="874">
        <v>0.28680555555555554</v>
      </c>
      <c r="L35" s="874">
        <v>0.31527777777777777</v>
      </c>
      <c r="M35" s="1108">
        <v>0.35</v>
      </c>
      <c r="N35" s="874">
        <v>0.37847222222222221</v>
      </c>
      <c r="O35" s="874">
        <v>0.40625</v>
      </c>
      <c r="P35" s="874">
        <v>0.44861111111111113</v>
      </c>
      <c r="Q35" s="874">
        <v>0.46736111111111112</v>
      </c>
      <c r="R35" s="874">
        <v>0.49722222222222223</v>
      </c>
      <c r="S35" s="874">
        <v>0.51111111111111107</v>
      </c>
      <c r="T35" s="874">
        <v>0.52500000000000002</v>
      </c>
      <c r="U35" s="874">
        <v>0.55277777777777781</v>
      </c>
      <c r="V35" s="874">
        <v>0.57361111111111107</v>
      </c>
      <c r="W35" s="874">
        <v>0.61319444444444449</v>
      </c>
      <c r="X35" s="874">
        <v>0.63541666666666663</v>
      </c>
      <c r="Y35" s="630">
        <v>0.65763888888888888</v>
      </c>
      <c r="Z35" s="630">
        <v>0.67361111111111116</v>
      </c>
      <c r="AA35" s="630">
        <v>0.69791666666666663</v>
      </c>
      <c r="AB35" s="630">
        <v>0.71875</v>
      </c>
      <c r="AC35" s="630">
        <v>0.73958333333333337</v>
      </c>
      <c r="AD35" s="630">
        <v>0.76736111111111116</v>
      </c>
      <c r="AE35" s="630">
        <v>0.80277777777777781</v>
      </c>
      <c r="AF35" s="1070">
        <v>0.84722222222222221</v>
      </c>
      <c r="AG35" s="1112">
        <v>0.89375000000000004</v>
      </c>
      <c r="AH35" s="1113">
        <v>0.93402777777777779</v>
      </c>
    </row>
    <row r="36" spans="1:34" ht="31.5" x14ac:dyDescent="0.5">
      <c r="A36" s="941" t="s">
        <v>62</v>
      </c>
      <c r="B36" s="961">
        <v>6.9444444444444447E-4</v>
      </c>
      <c r="C36" s="826">
        <v>6.9444444444444447E-4</v>
      </c>
      <c r="D36" s="827">
        <v>6.9444444444444447E-4</v>
      </c>
      <c r="E36" s="576">
        <v>0.39200000000000002</v>
      </c>
      <c r="F36" s="191">
        <v>0.39200000000000002</v>
      </c>
      <c r="G36" s="356">
        <v>0.39200000000000002</v>
      </c>
      <c r="H36" s="356">
        <v>0.39200000000000002</v>
      </c>
      <c r="I36" s="356">
        <v>0.39200000000000002</v>
      </c>
      <c r="J36" s="875">
        <v>0.27083333333333331</v>
      </c>
      <c r="K36" s="874">
        <v>0.28749999999999998</v>
      </c>
      <c r="L36" s="874">
        <v>0.31597222222222221</v>
      </c>
      <c r="M36" s="1108">
        <v>0.35069444444444442</v>
      </c>
      <c r="N36" s="874">
        <v>0.37916666666666665</v>
      </c>
      <c r="O36" s="874">
        <v>0.40694444444444444</v>
      </c>
      <c r="P36" s="874">
        <v>0.44930555555555557</v>
      </c>
      <c r="Q36" s="874">
        <v>0.46805555555555556</v>
      </c>
      <c r="R36" s="874">
        <v>0.49791666666666667</v>
      </c>
      <c r="S36" s="874">
        <v>0.51180555555555551</v>
      </c>
      <c r="T36" s="874">
        <v>0.52569444444444446</v>
      </c>
      <c r="U36" s="874">
        <v>0.55347222222222225</v>
      </c>
      <c r="V36" s="874">
        <v>0.57430555555555551</v>
      </c>
      <c r="W36" s="874">
        <v>0.61388888888888893</v>
      </c>
      <c r="X36" s="874">
        <v>0.63611111111111107</v>
      </c>
      <c r="Y36" s="630">
        <v>0.65833333333333333</v>
      </c>
      <c r="Z36" s="630">
        <v>0.6743055555555556</v>
      </c>
      <c r="AA36" s="630">
        <v>0.69861111111111107</v>
      </c>
      <c r="AB36" s="630">
        <v>0.71944444444444444</v>
      </c>
      <c r="AC36" s="630">
        <v>0.74027777777777781</v>
      </c>
      <c r="AD36" s="630">
        <v>0.7680555555555556</v>
      </c>
      <c r="AE36" s="630">
        <v>0.80347222222222225</v>
      </c>
      <c r="AF36" s="1070">
        <v>0.84791666666666665</v>
      </c>
      <c r="AG36" s="1110">
        <v>0.89444444444444449</v>
      </c>
      <c r="AH36" s="1111">
        <v>0.93472222222222223</v>
      </c>
    </row>
    <row r="37" spans="1:34" ht="31.5" x14ac:dyDescent="0.5">
      <c r="A37" s="941" t="s">
        <v>63</v>
      </c>
      <c r="B37" s="961">
        <v>1.3888888888888889E-3</v>
      </c>
      <c r="C37" s="826">
        <v>1.3888888888888889E-3</v>
      </c>
      <c r="D37" s="828">
        <v>1.3888888888888889E-3</v>
      </c>
      <c r="E37" s="576">
        <v>0.40899999999999997</v>
      </c>
      <c r="F37" s="192">
        <v>0.40899999999999997</v>
      </c>
      <c r="G37" s="357">
        <v>0.40899999999999997</v>
      </c>
      <c r="H37" s="357">
        <v>0.40899999999999997</v>
      </c>
      <c r="I37" s="357">
        <v>0.40899999999999997</v>
      </c>
      <c r="J37" s="875">
        <v>0.27152777777777776</v>
      </c>
      <c r="K37" s="874">
        <v>0.28888888888888886</v>
      </c>
      <c r="L37" s="874">
        <v>0.31666666666666665</v>
      </c>
      <c r="M37" s="1108">
        <v>0.35208333333333336</v>
      </c>
      <c r="N37" s="874">
        <v>0.38055555555555554</v>
      </c>
      <c r="O37" s="874">
        <v>0.40833333333333333</v>
      </c>
      <c r="P37" s="874">
        <v>0.45</v>
      </c>
      <c r="Q37" s="874">
        <v>0.46875</v>
      </c>
      <c r="R37" s="874">
        <v>0.49861111111111112</v>
      </c>
      <c r="S37" s="874">
        <v>0.51249999999999996</v>
      </c>
      <c r="T37" s="874">
        <v>0.52638888888888891</v>
      </c>
      <c r="U37" s="874">
        <v>0.5541666666666667</v>
      </c>
      <c r="V37" s="874">
        <v>0.57499999999999996</v>
      </c>
      <c r="W37" s="874">
        <v>0.61458333333333337</v>
      </c>
      <c r="X37" s="874">
        <v>0.63680555555555551</v>
      </c>
      <c r="Y37" s="630">
        <v>0.65902777777777777</v>
      </c>
      <c r="Z37" s="630">
        <v>0.67500000000000004</v>
      </c>
      <c r="AA37" s="630">
        <v>0.69930555555555551</v>
      </c>
      <c r="AB37" s="630">
        <v>0.72013888888888888</v>
      </c>
      <c r="AC37" s="630">
        <v>0.74097222222222225</v>
      </c>
      <c r="AD37" s="630">
        <v>0.76875000000000004</v>
      </c>
      <c r="AE37" s="630">
        <v>0.80486111111111114</v>
      </c>
      <c r="AF37" s="1070">
        <v>0.84930555555555554</v>
      </c>
      <c r="AG37" s="1112">
        <v>0.89513888888888893</v>
      </c>
      <c r="AH37" s="1113">
        <v>0.93611111111111112</v>
      </c>
    </row>
    <row r="38" spans="1:34" ht="31.5" x14ac:dyDescent="0.5">
      <c r="A38" s="941" t="s">
        <v>182</v>
      </c>
      <c r="B38" s="961">
        <v>1.3888888888888889E-3</v>
      </c>
      <c r="C38" s="826">
        <v>1.3888888888888889E-3</v>
      </c>
      <c r="D38" s="827">
        <v>1.3888888888888889E-3</v>
      </c>
      <c r="E38" s="576">
        <v>0.54</v>
      </c>
      <c r="F38" s="191">
        <v>0.54</v>
      </c>
      <c r="G38" s="356">
        <v>0.54</v>
      </c>
      <c r="H38" s="356">
        <v>0.54</v>
      </c>
      <c r="I38" s="356">
        <v>0.54</v>
      </c>
      <c r="J38" s="875">
        <v>0.27291666666666664</v>
      </c>
      <c r="K38" s="874">
        <v>0.2902777777777778</v>
      </c>
      <c r="L38" s="874">
        <v>0.31805555555555554</v>
      </c>
      <c r="M38" s="1108">
        <v>0.35347222222222224</v>
      </c>
      <c r="N38" s="874">
        <v>0.38194444444444442</v>
      </c>
      <c r="O38" s="874">
        <v>0.40972222222222221</v>
      </c>
      <c r="P38" s="874">
        <v>0.4513888888888889</v>
      </c>
      <c r="Q38" s="874">
        <v>0.47013888888888888</v>
      </c>
      <c r="R38" s="874">
        <v>0.5</v>
      </c>
      <c r="S38" s="874">
        <v>0.51388888888888884</v>
      </c>
      <c r="T38" s="874">
        <v>0.52777777777777779</v>
      </c>
      <c r="U38" s="874">
        <v>0.55555555555555558</v>
      </c>
      <c r="V38" s="874">
        <v>0.57638888888888884</v>
      </c>
      <c r="W38" s="874">
        <v>0.61597222222222225</v>
      </c>
      <c r="X38" s="874">
        <v>0.6381944444444444</v>
      </c>
      <c r="Y38" s="630">
        <v>0.66041666666666665</v>
      </c>
      <c r="Z38" s="630">
        <v>0.67638888888888893</v>
      </c>
      <c r="AA38" s="630">
        <v>0.7006944444444444</v>
      </c>
      <c r="AB38" s="630">
        <v>0.72152777777777777</v>
      </c>
      <c r="AC38" s="630">
        <v>0.74236111111111114</v>
      </c>
      <c r="AD38" s="630">
        <v>0.77083333333333337</v>
      </c>
      <c r="AE38" s="630">
        <v>0.80625000000000002</v>
      </c>
      <c r="AF38" s="1070">
        <v>0.85069444444444442</v>
      </c>
      <c r="AG38" s="1110">
        <v>0.89652777777777781</v>
      </c>
      <c r="AH38" s="1111">
        <v>0.9375</v>
      </c>
    </row>
    <row r="39" spans="1:34" ht="31.5" x14ac:dyDescent="0.5">
      <c r="A39" s="941" t="s">
        <v>181</v>
      </c>
      <c r="B39" s="961">
        <v>6.9444444444444447E-4</v>
      </c>
      <c r="C39" s="826">
        <v>6.9444444444444447E-4</v>
      </c>
      <c r="D39" s="827">
        <v>6.9444444444444447E-4</v>
      </c>
      <c r="E39" s="576">
        <v>0.44</v>
      </c>
      <c r="F39" s="191">
        <v>0.44</v>
      </c>
      <c r="G39" s="356">
        <v>0.44</v>
      </c>
      <c r="H39" s="356">
        <v>0.44</v>
      </c>
      <c r="I39" s="356">
        <v>0.44</v>
      </c>
      <c r="J39" s="875">
        <v>0.27430555555555558</v>
      </c>
      <c r="K39" s="874">
        <v>0.29097222222222224</v>
      </c>
      <c r="L39" s="874">
        <v>0.31944444444444442</v>
      </c>
      <c r="M39" s="1108">
        <v>0.35416666666666669</v>
      </c>
      <c r="N39" s="874">
        <v>0.38263888888888886</v>
      </c>
      <c r="O39" s="874">
        <v>0.41111111111111109</v>
      </c>
      <c r="P39" s="874">
        <v>0.45277777777777778</v>
      </c>
      <c r="Q39" s="874">
        <v>0.47152777777777777</v>
      </c>
      <c r="R39" s="874">
        <v>0.50069444444444444</v>
      </c>
      <c r="S39" s="874">
        <v>0.51527777777777772</v>
      </c>
      <c r="T39" s="874">
        <v>0.52916666666666667</v>
      </c>
      <c r="U39" s="874">
        <v>0.55694444444444446</v>
      </c>
      <c r="V39" s="874">
        <v>0.57777777777777772</v>
      </c>
      <c r="W39" s="874">
        <v>0.61736111111111114</v>
      </c>
      <c r="X39" s="874">
        <v>0.63958333333333328</v>
      </c>
      <c r="Y39" s="630">
        <v>0.66111111111111109</v>
      </c>
      <c r="Z39" s="630">
        <v>0.67777777777777781</v>
      </c>
      <c r="AA39" s="630">
        <v>0.70208333333333328</v>
      </c>
      <c r="AB39" s="630">
        <v>0.72222222222222221</v>
      </c>
      <c r="AC39" s="630">
        <v>0.74305555555555558</v>
      </c>
      <c r="AD39" s="630">
        <v>0.77152777777777781</v>
      </c>
      <c r="AE39" s="630">
        <v>0.80694444444444446</v>
      </c>
      <c r="AF39" s="1070">
        <v>0.85138888888888886</v>
      </c>
      <c r="AG39" s="1112">
        <v>0.8979166666666667</v>
      </c>
      <c r="AH39" s="1113">
        <v>0.93819444444444444</v>
      </c>
    </row>
    <row r="40" spans="1:34" ht="31.5" x14ac:dyDescent="0.5">
      <c r="A40" s="941" t="s">
        <v>25</v>
      </c>
      <c r="B40" s="961">
        <v>2.0833333333333333E-3</v>
      </c>
      <c r="C40" s="826">
        <v>2.0833333333333333E-3</v>
      </c>
      <c r="D40" s="827">
        <v>2.0833333333333333E-3</v>
      </c>
      <c r="E40" s="576">
        <v>0.60399999999999998</v>
      </c>
      <c r="F40" s="191">
        <v>0.60399999999999998</v>
      </c>
      <c r="G40" s="356">
        <v>0.60399999999999998</v>
      </c>
      <c r="H40" s="356">
        <v>0.60399999999999998</v>
      </c>
      <c r="I40" s="356">
        <v>0.60399999999999998</v>
      </c>
      <c r="J40" s="875">
        <v>0.27569444444444446</v>
      </c>
      <c r="K40" s="874">
        <v>0.29305555555555557</v>
      </c>
      <c r="L40" s="874">
        <v>0.32083333333333336</v>
      </c>
      <c r="M40" s="1108">
        <v>0.35625000000000001</v>
      </c>
      <c r="N40" s="874">
        <v>0.38472222222222224</v>
      </c>
      <c r="O40" s="874">
        <v>0.41249999999999998</v>
      </c>
      <c r="P40" s="874">
        <v>0.45416666666666666</v>
      </c>
      <c r="Q40" s="874">
        <v>0.47291666666666665</v>
      </c>
      <c r="R40" s="874">
        <v>0.50277777777777777</v>
      </c>
      <c r="S40" s="874">
        <v>0.51666666666666672</v>
      </c>
      <c r="T40" s="874">
        <v>0.53055555555555556</v>
      </c>
      <c r="U40" s="874">
        <v>0.55833333333333335</v>
      </c>
      <c r="V40" s="874">
        <v>0.57916666666666672</v>
      </c>
      <c r="W40" s="874">
        <v>0.61875000000000002</v>
      </c>
      <c r="X40" s="874">
        <v>0.64166666666666672</v>
      </c>
      <c r="Y40" s="630">
        <v>0.66319444444444442</v>
      </c>
      <c r="Z40" s="630">
        <v>0.67986111111111114</v>
      </c>
      <c r="AA40" s="630">
        <v>0.70347222222222228</v>
      </c>
      <c r="AB40" s="630">
        <v>0.72430555555555554</v>
      </c>
      <c r="AC40" s="630">
        <v>0.74513888888888891</v>
      </c>
      <c r="AD40" s="630">
        <v>0.7729166666666667</v>
      </c>
      <c r="AE40" s="630">
        <v>0.80833333333333335</v>
      </c>
      <c r="AF40" s="1070">
        <v>0.85277777777777775</v>
      </c>
      <c r="AG40" s="1110">
        <v>0.89930555555555558</v>
      </c>
      <c r="AH40" s="1111">
        <v>0.93958333333333333</v>
      </c>
    </row>
    <row r="41" spans="1:34" ht="31.5" x14ac:dyDescent="0.5">
      <c r="A41" s="941" t="s">
        <v>24</v>
      </c>
      <c r="B41" s="961">
        <v>6.9444444444444447E-4</v>
      </c>
      <c r="C41" s="826">
        <v>6.9444444444444447E-4</v>
      </c>
      <c r="D41" s="827">
        <v>6.9444444444444447E-4</v>
      </c>
      <c r="E41" s="576">
        <v>0.35099999999999998</v>
      </c>
      <c r="F41" s="191">
        <v>0.35099999999999998</v>
      </c>
      <c r="G41" s="356">
        <v>0.35099999999999998</v>
      </c>
      <c r="H41" s="356">
        <v>0.35099999999999998</v>
      </c>
      <c r="I41" s="356">
        <v>0.35099999999999998</v>
      </c>
      <c r="J41" s="875">
        <v>0.27638888888888891</v>
      </c>
      <c r="K41" s="874">
        <v>0.29375000000000001</v>
      </c>
      <c r="L41" s="874">
        <v>0.32222222222222224</v>
      </c>
      <c r="M41" s="1108">
        <v>0.35694444444444445</v>
      </c>
      <c r="N41" s="874">
        <v>0.38541666666666669</v>
      </c>
      <c r="O41" s="874">
        <v>0.41388888888888886</v>
      </c>
      <c r="P41" s="874">
        <v>0.45555555555555555</v>
      </c>
      <c r="Q41" s="874">
        <v>0.47430555555555554</v>
      </c>
      <c r="R41" s="874">
        <v>0.50347222222222221</v>
      </c>
      <c r="S41" s="874">
        <v>0.5180555555555556</v>
      </c>
      <c r="T41" s="874">
        <v>0.53194444444444444</v>
      </c>
      <c r="U41" s="874">
        <v>0.55972222222222223</v>
      </c>
      <c r="V41" s="874">
        <v>0.5805555555555556</v>
      </c>
      <c r="W41" s="874">
        <v>0.62013888888888891</v>
      </c>
      <c r="X41" s="874">
        <v>0.64236111111111116</v>
      </c>
      <c r="Y41" s="630">
        <v>0.66388888888888886</v>
      </c>
      <c r="Z41" s="630">
        <v>0.68055555555555558</v>
      </c>
      <c r="AA41" s="630">
        <v>0.70486111111111116</v>
      </c>
      <c r="AB41" s="630">
        <v>0.72499999999999998</v>
      </c>
      <c r="AC41" s="630">
        <v>0.74583333333333335</v>
      </c>
      <c r="AD41" s="630">
        <v>0.77361111111111114</v>
      </c>
      <c r="AE41" s="630">
        <v>0.80902777777777779</v>
      </c>
      <c r="AF41" s="1070">
        <v>0.85347222222222219</v>
      </c>
      <c r="AG41" s="1112">
        <v>0.90069444444444446</v>
      </c>
      <c r="AH41" s="1113">
        <v>0.94027777777777777</v>
      </c>
    </row>
    <row r="42" spans="1:34" ht="31.5" x14ac:dyDescent="0.5">
      <c r="A42" s="941" t="s">
        <v>23</v>
      </c>
      <c r="B42" s="961">
        <v>6.9444444444444447E-4</v>
      </c>
      <c r="C42" s="826">
        <v>6.9444444444444447E-4</v>
      </c>
      <c r="D42" s="827">
        <v>6.9444444444444447E-4</v>
      </c>
      <c r="E42" s="576">
        <v>0.36299999999999999</v>
      </c>
      <c r="F42" s="191">
        <v>0.36299999999999999</v>
      </c>
      <c r="G42" s="356">
        <v>0.36299999999999999</v>
      </c>
      <c r="H42" s="356">
        <v>0.36299999999999999</v>
      </c>
      <c r="I42" s="356">
        <v>0.36299999999999999</v>
      </c>
      <c r="J42" s="875">
        <v>0.27708333333333335</v>
      </c>
      <c r="K42" s="874">
        <v>0.29444444444444445</v>
      </c>
      <c r="L42" s="874">
        <v>0.32291666666666669</v>
      </c>
      <c r="M42" s="1108">
        <v>0.3576388888888889</v>
      </c>
      <c r="N42" s="874">
        <v>0.38680555555555557</v>
      </c>
      <c r="O42" s="874">
        <v>0.41458333333333336</v>
      </c>
      <c r="P42" s="874">
        <v>0.45624999999999999</v>
      </c>
      <c r="Q42" s="874">
        <v>0.47499999999999998</v>
      </c>
      <c r="R42" s="874">
        <v>0.50486111111111109</v>
      </c>
      <c r="S42" s="874">
        <v>0.51875000000000004</v>
      </c>
      <c r="T42" s="874">
        <v>0.53263888888888888</v>
      </c>
      <c r="U42" s="874">
        <v>0.56041666666666667</v>
      </c>
      <c r="V42" s="874">
        <v>0.58125000000000004</v>
      </c>
      <c r="W42" s="874">
        <v>0.62083333333333335</v>
      </c>
      <c r="X42" s="874">
        <v>0.6430555555555556</v>
      </c>
      <c r="Y42" s="630">
        <v>0.66527777777777775</v>
      </c>
      <c r="Z42" s="630">
        <v>0.68125000000000002</v>
      </c>
      <c r="AA42" s="630">
        <v>0.7055555555555556</v>
      </c>
      <c r="AB42" s="630">
        <v>0.72638888888888886</v>
      </c>
      <c r="AC42" s="630">
        <v>0.74652777777777779</v>
      </c>
      <c r="AD42" s="630">
        <v>0.77430555555555558</v>
      </c>
      <c r="AE42" s="630">
        <v>0.80972222222222223</v>
      </c>
      <c r="AF42" s="1070">
        <v>0.85416666666666663</v>
      </c>
      <c r="AG42" s="1110">
        <v>0.90138888888888891</v>
      </c>
      <c r="AH42" s="1111">
        <v>0.94097222222222221</v>
      </c>
    </row>
    <row r="43" spans="1:34" ht="31.5" x14ac:dyDescent="0.5">
      <c r="A43" s="941" t="s">
        <v>22</v>
      </c>
      <c r="B43" s="961">
        <v>6.9444444444444447E-4</v>
      </c>
      <c r="C43" s="826">
        <v>6.9444444444444447E-4</v>
      </c>
      <c r="D43" s="828">
        <v>6.9444444444444447E-4</v>
      </c>
      <c r="E43" s="576">
        <v>0.75</v>
      </c>
      <c r="F43" s="192">
        <v>0.75</v>
      </c>
      <c r="G43" s="357">
        <v>0.75</v>
      </c>
      <c r="H43" s="357">
        <v>0.75</v>
      </c>
      <c r="I43" s="357">
        <v>0.75</v>
      </c>
      <c r="J43" s="875">
        <v>0.27847222222222223</v>
      </c>
      <c r="K43" s="874">
        <v>0.2951388888888889</v>
      </c>
      <c r="L43" s="874">
        <v>0.32361111111111113</v>
      </c>
      <c r="M43" s="1108">
        <v>0.35833333333333334</v>
      </c>
      <c r="N43" s="874">
        <v>0.38750000000000001</v>
      </c>
      <c r="O43" s="874">
        <v>0.4152777777777778</v>
      </c>
      <c r="P43" s="874">
        <v>0.45694444444444443</v>
      </c>
      <c r="Q43" s="874">
        <v>0.47569444444444442</v>
      </c>
      <c r="R43" s="874">
        <v>0.50555555555555554</v>
      </c>
      <c r="S43" s="874">
        <v>0.51944444444444449</v>
      </c>
      <c r="T43" s="874">
        <v>0.53333333333333333</v>
      </c>
      <c r="U43" s="874">
        <v>0.56111111111111112</v>
      </c>
      <c r="V43" s="874">
        <v>0.58194444444444449</v>
      </c>
      <c r="W43" s="874">
        <v>0.62152777777777779</v>
      </c>
      <c r="X43" s="874">
        <v>0.64375000000000004</v>
      </c>
      <c r="Y43" s="630">
        <v>0.66597222222222219</v>
      </c>
      <c r="Z43" s="630">
        <v>0.68194444444444446</v>
      </c>
      <c r="AA43" s="630">
        <v>0.70625000000000004</v>
      </c>
      <c r="AB43" s="630">
        <v>0.7270833333333333</v>
      </c>
      <c r="AC43" s="630">
        <v>0.74722222222222223</v>
      </c>
      <c r="AD43" s="630">
        <v>0.77569444444444446</v>
      </c>
      <c r="AE43" s="630">
        <v>0.81111111111111112</v>
      </c>
      <c r="AF43" s="1070">
        <v>0.85555555555555551</v>
      </c>
      <c r="AG43" s="1112">
        <v>0.90208333333333335</v>
      </c>
      <c r="AH43" s="1113">
        <v>0.94236111111111109</v>
      </c>
    </row>
    <row r="44" spans="1:34" ht="31.5" x14ac:dyDescent="0.5">
      <c r="A44" s="941" t="s">
        <v>36</v>
      </c>
      <c r="B44" s="961">
        <v>6.9444444444444447E-4</v>
      </c>
      <c r="C44" s="826">
        <v>6.9444444444444447E-4</v>
      </c>
      <c r="D44" s="827">
        <v>6.9444444444444447E-4</v>
      </c>
      <c r="E44" s="576">
        <v>0.313</v>
      </c>
      <c r="F44" s="191">
        <v>0.313</v>
      </c>
      <c r="G44" s="356">
        <v>0.313</v>
      </c>
      <c r="H44" s="356">
        <v>0.313</v>
      </c>
      <c r="I44" s="356">
        <v>0.313</v>
      </c>
      <c r="J44" s="875">
        <v>0.27916666666666667</v>
      </c>
      <c r="K44" s="874">
        <v>0.29583333333333334</v>
      </c>
      <c r="L44" s="874">
        <v>0.32430555555555557</v>
      </c>
      <c r="M44" s="1108">
        <v>0.35902777777777778</v>
      </c>
      <c r="N44" s="874">
        <v>0.38819444444444445</v>
      </c>
      <c r="O44" s="874">
        <v>0.41597222222222224</v>
      </c>
      <c r="P44" s="874">
        <v>0.45763888888888887</v>
      </c>
      <c r="Q44" s="874">
        <v>0.47638888888888886</v>
      </c>
      <c r="R44" s="874">
        <v>0.50624999999999998</v>
      </c>
      <c r="S44" s="874">
        <v>0.52013888888888893</v>
      </c>
      <c r="T44" s="874">
        <v>0.53402777777777777</v>
      </c>
      <c r="U44" s="874">
        <v>0.56180555555555556</v>
      </c>
      <c r="V44" s="874">
        <v>0.58263888888888893</v>
      </c>
      <c r="W44" s="874">
        <v>0.62222222222222223</v>
      </c>
      <c r="X44" s="874">
        <v>0.64444444444444449</v>
      </c>
      <c r="Y44" s="630">
        <v>0.66666666666666663</v>
      </c>
      <c r="Z44" s="630">
        <v>0.68263888888888891</v>
      </c>
      <c r="AA44" s="630">
        <v>0.70694444444444449</v>
      </c>
      <c r="AB44" s="630">
        <v>0.72777777777777775</v>
      </c>
      <c r="AC44" s="630">
        <v>0.74791666666666667</v>
      </c>
      <c r="AD44" s="630">
        <v>0.77638888888888891</v>
      </c>
      <c r="AE44" s="630">
        <v>0.81180555555555556</v>
      </c>
      <c r="AF44" s="1070">
        <v>0.85624999999999996</v>
      </c>
      <c r="AG44" s="1110">
        <v>0.90277777777777779</v>
      </c>
      <c r="AH44" s="1111">
        <v>0.94305555555555554</v>
      </c>
    </row>
    <row r="45" spans="1:34" ht="31.5" x14ac:dyDescent="0.5">
      <c r="A45" s="941" t="s">
        <v>37</v>
      </c>
      <c r="B45" s="961">
        <v>6.9444444444444447E-4</v>
      </c>
      <c r="C45" s="826">
        <v>6.9444444444444447E-4</v>
      </c>
      <c r="D45" s="827">
        <v>6.9444444444444447E-4</v>
      </c>
      <c r="E45" s="576">
        <v>0.433</v>
      </c>
      <c r="F45" s="191">
        <v>0.433</v>
      </c>
      <c r="G45" s="356">
        <v>0.433</v>
      </c>
      <c r="H45" s="356">
        <v>0.433</v>
      </c>
      <c r="I45" s="356">
        <v>0.433</v>
      </c>
      <c r="J45" s="875">
        <v>0.27986111111111112</v>
      </c>
      <c r="K45" s="874">
        <v>0.29652777777777778</v>
      </c>
      <c r="L45" s="874">
        <v>0.32569444444444445</v>
      </c>
      <c r="M45" s="1108">
        <v>0.36041666666666666</v>
      </c>
      <c r="N45" s="874">
        <v>0.38958333333333334</v>
      </c>
      <c r="O45" s="874">
        <v>0.41736111111111113</v>
      </c>
      <c r="P45" s="874">
        <v>0.45902777777777776</v>
      </c>
      <c r="Q45" s="874">
        <v>0.4777777777777778</v>
      </c>
      <c r="R45" s="874">
        <v>0.50763888888888886</v>
      </c>
      <c r="S45" s="874">
        <v>0.52152777777777781</v>
      </c>
      <c r="T45" s="874">
        <v>0.53541666666666665</v>
      </c>
      <c r="U45" s="874">
        <v>0.56319444444444444</v>
      </c>
      <c r="V45" s="874">
        <v>0.58402777777777781</v>
      </c>
      <c r="W45" s="874">
        <v>0.62361111111111112</v>
      </c>
      <c r="X45" s="874">
        <v>0.64583333333333337</v>
      </c>
      <c r="Y45" s="630">
        <v>0.66805555555555551</v>
      </c>
      <c r="Z45" s="630">
        <v>0.68402777777777779</v>
      </c>
      <c r="AA45" s="630">
        <v>0.70833333333333337</v>
      </c>
      <c r="AB45" s="630">
        <v>0.72916666666666663</v>
      </c>
      <c r="AC45" s="630">
        <v>0.74930555555555556</v>
      </c>
      <c r="AD45" s="630">
        <v>0.77708333333333335</v>
      </c>
      <c r="AE45" s="630">
        <v>0.8125</v>
      </c>
      <c r="AF45" s="1070">
        <v>0.8569444444444444</v>
      </c>
      <c r="AG45" s="1112">
        <v>0.90416666666666667</v>
      </c>
      <c r="AH45" s="1113">
        <v>0.94374999999999998</v>
      </c>
    </row>
    <row r="46" spans="1:34" ht="32.25" thickBot="1" x14ac:dyDescent="0.55000000000000004">
      <c r="A46" s="941" t="s">
        <v>180</v>
      </c>
      <c r="B46" s="961">
        <v>1.3888888888888889E-3</v>
      </c>
      <c r="C46" s="826">
        <v>1.3888888888888889E-3</v>
      </c>
      <c r="D46" s="827">
        <v>1.3888888888888889E-3</v>
      </c>
      <c r="E46" s="578">
        <v>0.54800000000000004</v>
      </c>
      <c r="F46" s="384">
        <v>0.54800000000000004</v>
      </c>
      <c r="G46" s="385">
        <v>0.54800000000000004</v>
      </c>
      <c r="H46" s="385">
        <v>0.54800000000000004</v>
      </c>
      <c r="I46" s="385">
        <v>0.54800000000000004</v>
      </c>
      <c r="J46" s="875">
        <v>0.28055555555555556</v>
      </c>
      <c r="K46" s="874">
        <v>0.29791666666666666</v>
      </c>
      <c r="L46" s="874">
        <v>0.32708333333333334</v>
      </c>
      <c r="M46" s="1108">
        <v>0.3611111111111111</v>
      </c>
      <c r="N46" s="874">
        <v>0.39027777777777778</v>
      </c>
      <c r="O46" s="874">
        <v>0.41805555555555557</v>
      </c>
      <c r="P46" s="874">
        <v>0.4597222222222222</v>
      </c>
      <c r="Q46" s="874">
        <v>0.47847222222222224</v>
      </c>
      <c r="R46" s="874">
        <v>0.5083333333333333</v>
      </c>
      <c r="S46" s="874">
        <v>0.52222222222222225</v>
      </c>
      <c r="T46" s="874">
        <v>0.53611111111111109</v>
      </c>
      <c r="U46" s="874">
        <v>0.56388888888888888</v>
      </c>
      <c r="V46" s="874">
        <v>0.58472222222222225</v>
      </c>
      <c r="W46" s="874">
        <v>0.62430555555555556</v>
      </c>
      <c r="X46" s="874">
        <v>0.64652777777777781</v>
      </c>
      <c r="Y46" s="630">
        <v>0.66874999999999996</v>
      </c>
      <c r="Z46" s="630">
        <v>0.68472222222222223</v>
      </c>
      <c r="AA46" s="630">
        <v>0.70902777777777781</v>
      </c>
      <c r="AB46" s="630">
        <v>0.72986111111111107</v>
      </c>
      <c r="AC46" s="630">
        <v>0.75</v>
      </c>
      <c r="AD46" s="630">
        <v>0.77847222222222223</v>
      </c>
      <c r="AE46" s="630">
        <v>0.81319444444444444</v>
      </c>
      <c r="AF46" s="1070">
        <v>0.85833333333333328</v>
      </c>
      <c r="AG46" s="1114">
        <v>0.90486111111111112</v>
      </c>
      <c r="AH46" s="1111">
        <v>0.94444444444444442</v>
      </c>
    </row>
    <row r="47" spans="1:34" ht="31.5" x14ac:dyDescent="0.5">
      <c r="A47" s="941" t="s">
        <v>178</v>
      </c>
      <c r="B47" s="961">
        <v>6.9444444444444447E-4</v>
      </c>
      <c r="C47" s="826">
        <v>6.9444444444444447E-4</v>
      </c>
      <c r="D47" s="189">
        <v>6.9444444444444447E-4</v>
      </c>
      <c r="E47" s="576"/>
      <c r="F47" s="577"/>
      <c r="G47" s="569">
        <v>0.74299999999999999</v>
      </c>
      <c r="H47" s="569"/>
      <c r="I47" s="358"/>
      <c r="J47" s="628" t="s">
        <v>17</v>
      </c>
      <c r="K47" s="630">
        <v>0.2986111111111111</v>
      </c>
      <c r="L47" s="629" t="s">
        <v>17</v>
      </c>
      <c r="M47" s="629" t="s">
        <v>17</v>
      </c>
      <c r="N47" s="629" t="s">
        <v>17</v>
      </c>
      <c r="O47" s="629" t="s">
        <v>17</v>
      </c>
      <c r="P47" s="629" t="s">
        <v>17</v>
      </c>
      <c r="Q47" s="629" t="s">
        <v>17</v>
      </c>
      <c r="R47" s="629" t="s">
        <v>17</v>
      </c>
      <c r="S47" s="629" t="s">
        <v>17</v>
      </c>
      <c r="T47" s="629" t="s">
        <v>17</v>
      </c>
      <c r="U47" s="629" t="s">
        <v>17</v>
      </c>
      <c r="V47" s="629" t="s">
        <v>17</v>
      </c>
      <c r="W47" s="629" t="s">
        <v>17</v>
      </c>
      <c r="X47" s="629" t="s">
        <v>17</v>
      </c>
      <c r="Y47" s="629" t="s">
        <v>17</v>
      </c>
      <c r="Z47" s="629" t="s">
        <v>17</v>
      </c>
      <c r="AA47" s="630">
        <v>0.7104166666666667</v>
      </c>
      <c r="AB47" s="629" t="s">
        <v>17</v>
      </c>
      <c r="AC47" s="629" t="s">
        <v>17</v>
      </c>
      <c r="AD47" s="629" t="s">
        <v>17</v>
      </c>
      <c r="AE47" s="629" t="s">
        <v>17</v>
      </c>
      <c r="AF47" s="1105" t="s">
        <v>17</v>
      </c>
      <c r="AG47" s="1115" t="s">
        <v>17</v>
      </c>
      <c r="AH47" s="1109" t="s">
        <v>17</v>
      </c>
    </row>
    <row r="48" spans="1:34" ht="31.5" x14ac:dyDescent="0.5">
      <c r="A48" s="941" t="s">
        <v>173</v>
      </c>
      <c r="B48" s="961"/>
      <c r="C48" s="826"/>
      <c r="D48" s="821"/>
      <c r="E48" s="579"/>
      <c r="F48" s="580"/>
      <c r="G48" s="570">
        <v>0.47699999999999998</v>
      </c>
      <c r="H48" s="570">
        <v>0.74299999999999999</v>
      </c>
      <c r="I48" s="467"/>
      <c r="J48" s="632">
        <v>0.28194444444444444</v>
      </c>
      <c r="K48" s="630"/>
      <c r="L48" s="629" t="s">
        <v>17</v>
      </c>
      <c r="M48" s="629" t="s">
        <v>17</v>
      </c>
      <c r="N48" s="629" t="s">
        <v>184</v>
      </c>
      <c r="O48" s="629" t="s">
        <v>17</v>
      </c>
      <c r="P48" s="629" t="s">
        <v>17</v>
      </c>
      <c r="Q48" s="629" t="s">
        <v>17</v>
      </c>
      <c r="R48" s="629" t="s">
        <v>17</v>
      </c>
      <c r="S48" s="629" t="s">
        <v>17</v>
      </c>
      <c r="T48" s="630">
        <v>0.53680555555555554</v>
      </c>
      <c r="U48" s="629" t="s">
        <v>17</v>
      </c>
      <c r="V48" s="629" t="s">
        <v>17</v>
      </c>
      <c r="W48" s="630">
        <v>0.625</v>
      </c>
      <c r="X48" s="630">
        <v>0.6479166666666667</v>
      </c>
      <c r="Y48" s="629" t="s">
        <v>17</v>
      </c>
      <c r="Z48" s="630">
        <v>0.68611111111111112</v>
      </c>
      <c r="AA48" s="629" t="s">
        <v>17</v>
      </c>
      <c r="AB48" s="629" t="s">
        <v>185</v>
      </c>
      <c r="AC48" s="629" t="s">
        <v>17</v>
      </c>
      <c r="AD48" s="629" t="s">
        <v>17</v>
      </c>
      <c r="AE48" s="629" t="s">
        <v>17</v>
      </c>
      <c r="AF48" s="1105" t="s">
        <v>17</v>
      </c>
      <c r="AG48" s="1116">
        <v>0.90555555555555556</v>
      </c>
      <c r="AH48" s="1109" t="s">
        <v>17</v>
      </c>
    </row>
    <row r="49" spans="1:35" ht="31.5" x14ac:dyDescent="0.5">
      <c r="A49" s="941" t="s">
        <v>186</v>
      </c>
      <c r="B49" s="961"/>
      <c r="C49" s="826">
        <v>6.9444444444444447E-4</v>
      </c>
      <c r="D49" s="821"/>
      <c r="E49" s="576"/>
      <c r="F49" s="577"/>
      <c r="G49" s="569">
        <v>0.14799999999999999</v>
      </c>
      <c r="H49" s="569"/>
      <c r="I49" s="466"/>
      <c r="J49" s="632">
        <v>0.28263888888888888</v>
      </c>
      <c r="K49" s="629" t="s">
        <v>17</v>
      </c>
      <c r="L49" s="629" t="s">
        <v>17</v>
      </c>
      <c r="M49" s="629" t="s">
        <v>17</v>
      </c>
      <c r="N49" s="629" t="s">
        <v>17</v>
      </c>
      <c r="O49" s="629" t="s">
        <v>17</v>
      </c>
      <c r="P49" s="629" t="s">
        <v>17</v>
      </c>
      <c r="Q49" s="629" t="s">
        <v>17</v>
      </c>
      <c r="R49" s="629" t="s">
        <v>17</v>
      </c>
      <c r="S49" s="629" t="s">
        <v>17</v>
      </c>
      <c r="T49" s="629" t="s">
        <v>17</v>
      </c>
      <c r="U49" s="629" t="s">
        <v>17</v>
      </c>
      <c r="V49" s="629" t="s">
        <v>17</v>
      </c>
      <c r="W49" s="630">
        <v>0.62569444444444444</v>
      </c>
      <c r="X49" s="630">
        <v>0.64861111111111114</v>
      </c>
      <c r="Y49" s="629" t="s">
        <v>17</v>
      </c>
      <c r="Z49" s="630">
        <v>0.68680555555555556</v>
      </c>
      <c r="AA49" s="629" t="s">
        <v>17</v>
      </c>
      <c r="AB49" s="629" t="s">
        <v>17</v>
      </c>
      <c r="AC49" s="629" t="s">
        <v>17</v>
      </c>
      <c r="AD49" s="629" t="s">
        <v>17</v>
      </c>
      <c r="AE49" s="629" t="s">
        <v>17</v>
      </c>
      <c r="AF49" s="1105" t="s">
        <v>17</v>
      </c>
      <c r="AG49" s="1116" t="s">
        <v>17</v>
      </c>
      <c r="AH49" s="1109" t="s">
        <v>17</v>
      </c>
    </row>
    <row r="50" spans="1:35" ht="31.5" x14ac:dyDescent="0.5">
      <c r="A50" s="941" t="s">
        <v>187</v>
      </c>
      <c r="B50" s="961"/>
      <c r="C50" s="826">
        <v>6.9444444444444447E-4</v>
      </c>
      <c r="D50" s="821"/>
      <c r="E50" s="576"/>
      <c r="F50" s="577"/>
      <c r="G50" s="569">
        <v>0.71099999999999997</v>
      </c>
      <c r="H50" s="569">
        <v>0.47099999999999997</v>
      </c>
      <c r="I50" s="466"/>
      <c r="J50" s="632">
        <v>0.28333333333333333</v>
      </c>
      <c r="K50" s="629" t="s">
        <v>17</v>
      </c>
      <c r="L50" s="629" t="s">
        <v>17</v>
      </c>
      <c r="M50" s="629" t="s">
        <v>17</v>
      </c>
      <c r="N50" s="629" t="s">
        <v>17</v>
      </c>
      <c r="O50" s="629" t="s">
        <v>17</v>
      </c>
      <c r="P50" s="629" t="s">
        <v>17</v>
      </c>
      <c r="Q50" s="629" t="s">
        <v>17</v>
      </c>
      <c r="R50" s="629" t="s">
        <v>17</v>
      </c>
      <c r="S50" s="629" t="s">
        <v>17</v>
      </c>
      <c r="T50" s="629" t="s">
        <v>17</v>
      </c>
      <c r="U50" s="629" t="s">
        <v>17</v>
      </c>
      <c r="V50" s="629" t="s">
        <v>17</v>
      </c>
      <c r="W50" s="630">
        <v>0.62708333333333333</v>
      </c>
      <c r="X50" s="630">
        <v>0.64930555555555558</v>
      </c>
      <c r="Y50" s="629" t="s">
        <v>17</v>
      </c>
      <c r="Z50" s="630">
        <v>0.68819444444444444</v>
      </c>
      <c r="AA50" s="629" t="s">
        <v>17</v>
      </c>
      <c r="AB50" s="629" t="s">
        <v>17</v>
      </c>
      <c r="AC50" s="629" t="s">
        <v>17</v>
      </c>
      <c r="AD50" s="629" t="s">
        <v>17</v>
      </c>
      <c r="AE50" s="629" t="s">
        <v>17</v>
      </c>
      <c r="AF50" s="1105" t="s">
        <v>17</v>
      </c>
      <c r="AG50" s="1116" t="s">
        <v>17</v>
      </c>
      <c r="AH50" s="1109" t="s">
        <v>17</v>
      </c>
    </row>
    <row r="51" spans="1:35" ht="31.5" x14ac:dyDescent="0.5">
      <c r="A51" s="941" t="s">
        <v>165</v>
      </c>
      <c r="B51" s="961"/>
      <c r="C51" s="826"/>
      <c r="D51" s="821"/>
      <c r="E51" s="576"/>
      <c r="F51" s="577"/>
      <c r="G51" s="569"/>
      <c r="H51" s="569"/>
      <c r="I51" s="466"/>
      <c r="J51" s="632">
        <v>0.28402777777777777</v>
      </c>
      <c r="K51" s="629" t="s">
        <v>17</v>
      </c>
      <c r="L51" s="629" t="s">
        <v>17</v>
      </c>
      <c r="M51" s="629" t="s">
        <v>17</v>
      </c>
      <c r="N51" s="629" t="s">
        <v>188</v>
      </c>
      <c r="O51" s="629" t="s">
        <v>17</v>
      </c>
      <c r="P51" s="629" t="s">
        <v>17</v>
      </c>
      <c r="Q51" s="629" t="s">
        <v>17</v>
      </c>
      <c r="R51" s="629" t="s">
        <v>17</v>
      </c>
      <c r="S51" s="629" t="s">
        <v>17</v>
      </c>
      <c r="T51" s="630">
        <v>0.53749999999999998</v>
      </c>
      <c r="U51" s="629" t="s">
        <v>17</v>
      </c>
      <c r="V51" s="629" t="s">
        <v>17</v>
      </c>
      <c r="W51" s="629" t="s">
        <v>17</v>
      </c>
      <c r="X51" s="629" t="s">
        <v>17</v>
      </c>
      <c r="Y51" s="629" t="s">
        <v>17</v>
      </c>
      <c r="Z51" s="629" t="s">
        <v>17</v>
      </c>
      <c r="AA51" s="629" t="s">
        <v>17</v>
      </c>
      <c r="AB51" s="630">
        <v>0.73124999999999996</v>
      </c>
      <c r="AC51" s="629"/>
      <c r="AD51" s="629"/>
      <c r="AE51" s="629"/>
      <c r="AF51" s="1105"/>
      <c r="AG51" s="1117">
        <v>0.90625</v>
      </c>
      <c r="AH51" s="1109"/>
    </row>
    <row r="52" spans="1:35" ht="31.5" x14ac:dyDescent="0.5">
      <c r="A52" s="941" t="s">
        <v>160</v>
      </c>
      <c r="B52" s="961"/>
      <c r="C52" s="829">
        <v>2.0833333333333333E-3</v>
      </c>
      <c r="D52" s="821"/>
      <c r="E52" s="576"/>
      <c r="F52" s="577"/>
      <c r="G52" s="569">
        <v>0.35299999999999998</v>
      </c>
      <c r="H52" s="569">
        <v>0.35299999999999998</v>
      </c>
      <c r="I52" s="466"/>
      <c r="J52" s="632">
        <v>0.28402777777777777</v>
      </c>
      <c r="K52" s="629" t="s">
        <v>17</v>
      </c>
      <c r="L52" s="629" t="s">
        <v>17</v>
      </c>
      <c r="M52" s="629" t="s">
        <v>17</v>
      </c>
      <c r="N52" s="630">
        <v>0.3923611111111111</v>
      </c>
      <c r="O52" s="629" t="s">
        <v>17</v>
      </c>
      <c r="P52" s="629" t="s">
        <v>17</v>
      </c>
      <c r="Q52" s="629" t="s">
        <v>17</v>
      </c>
      <c r="R52" s="629" t="s">
        <v>17</v>
      </c>
      <c r="S52" s="629" t="s">
        <v>17</v>
      </c>
      <c r="T52" s="630">
        <v>0.53819444444444442</v>
      </c>
      <c r="U52" s="629" t="s">
        <v>17</v>
      </c>
      <c r="V52" s="629" t="s">
        <v>17</v>
      </c>
      <c r="W52" s="629" t="s">
        <v>17</v>
      </c>
      <c r="X52" s="629" t="s">
        <v>17</v>
      </c>
      <c r="Y52" s="629" t="s">
        <v>17</v>
      </c>
      <c r="Z52" s="629" t="s">
        <v>17</v>
      </c>
      <c r="AA52" s="629" t="s">
        <v>17</v>
      </c>
      <c r="AB52" s="630">
        <v>0.7319444444444444</v>
      </c>
      <c r="AC52" s="629" t="s">
        <v>17</v>
      </c>
      <c r="AD52" s="629" t="s">
        <v>17</v>
      </c>
      <c r="AE52" s="629" t="s">
        <v>17</v>
      </c>
      <c r="AF52" s="1105" t="s">
        <v>17</v>
      </c>
      <c r="AG52" s="1118">
        <v>0.90694444444444444</v>
      </c>
      <c r="AH52" s="1109" t="s">
        <v>17</v>
      </c>
    </row>
    <row r="53" spans="1:35" ht="31.5" x14ac:dyDescent="0.5">
      <c r="A53" s="941" t="s">
        <v>155</v>
      </c>
      <c r="B53" s="961"/>
      <c r="C53" s="829">
        <v>1.3888888888888889E-3</v>
      </c>
      <c r="D53" s="821"/>
      <c r="E53" s="576"/>
      <c r="F53" s="577"/>
      <c r="G53" s="569">
        <v>0.70799999999999996</v>
      </c>
      <c r="H53" s="569">
        <v>0.70799999999999996</v>
      </c>
      <c r="I53" s="466"/>
      <c r="J53" s="632">
        <v>0.28541666666666665</v>
      </c>
      <c r="K53" s="629" t="s">
        <v>17</v>
      </c>
      <c r="L53" s="629" t="s">
        <v>17</v>
      </c>
      <c r="M53" s="629" t="s">
        <v>17</v>
      </c>
      <c r="N53" s="630">
        <v>0.39374999999999999</v>
      </c>
      <c r="O53" s="629" t="s">
        <v>17</v>
      </c>
      <c r="P53" s="629" t="s">
        <v>17</v>
      </c>
      <c r="Q53" s="629" t="s">
        <v>17</v>
      </c>
      <c r="R53" s="629" t="s">
        <v>17</v>
      </c>
      <c r="S53" s="629" t="s">
        <v>17</v>
      </c>
      <c r="T53" s="630">
        <v>0.5395833333333333</v>
      </c>
      <c r="U53" s="629" t="s">
        <v>17</v>
      </c>
      <c r="V53" s="629" t="s">
        <v>17</v>
      </c>
      <c r="W53" s="629" t="s">
        <v>17</v>
      </c>
      <c r="X53" s="629" t="s">
        <v>17</v>
      </c>
      <c r="Y53" s="629" t="s">
        <v>17</v>
      </c>
      <c r="Z53" s="629" t="s">
        <v>17</v>
      </c>
      <c r="AA53" s="629" t="s">
        <v>17</v>
      </c>
      <c r="AB53" s="630">
        <v>0.73333333333333328</v>
      </c>
      <c r="AC53" s="629" t="s">
        <v>17</v>
      </c>
      <c r="AD53" s="629" t="s">
        <v>17</v>
      </c>
      <c r="AE53" s="629" t="s">
        <v>17</v>
      </c>
      <c r="AF53" s="1105" t="s">
        <v>17</v>
      </c>
      <c r="AG53" s="1117">
        <v>0.90833333333333333</v>
      </c>
      <c r="AH53" s="1109" t="s">
        <v>17</v>
      </c>
    </row>
    <row r="54" spans="1:35" ht="32.25" thickBot="1" x14ac:dyDescent="0.55000000000000004">
      <c r="A54" s="942" t="s">
        <v>150</v>
      </c>
      <c r="B54" s="962"/>
      <c r="C54" s="830">
        <v>2.0833333333333333E-3</v>
      </c>
      <c r="D54" s="831"/>
      <c r="E54" s="581"/>
      <c r="F54" s="582"/>
      <c r="G54" s="572">
        <v>0.65600000000000003</v>
      </c>
      <c r="H54" s="572">
        <v>0.65600000000000003</v>
      </c>
      <c r="I54" s="468"/>
      <c r="J54" s="633">
        <v>0.28749999999999998</v>
      </c>
      <c r="K54" s="1119" t="s">
        <v>17</v>
      </c>
      <c r="L54" s="1119" t="s">
        <v>17</v>
      </c>
      <c r="M54" s="1119" t="s">
        <v>17</v>
      </c>
      <c r="N54" s="634">
        <v>0.39583333333333331</v>
      </c>
      <c r="O54" s="1119" t="s">
        <v>17</v>
      </c>
      <c r="P54" s="1119" t="s">
        <v>17</v>
      </c>
      <c r="Q54" s="1119" t="s">
        <v>17</v>
      </c>
      <c r="R54" s="1119" t="s">
        <v>17</v>
      </c>
      <c r="S54" s="1119" t="s">
        <v>17</v>
      </c>
      <c r="T54" s="634">
        <v>0.54166666666666663</v>
      </c>
      <c r="U54" s="1119" t="s">
        <v>17</v>
      </c>
      <c r="V54" s="1119" t="s">
        <v>17</v>
      </c>
      <c r="W54" s="1119" t="s">
        <v>17</v>
      </c>
      <c r="X54" s="1119" t="s">
        <v>17</v>
      </c>
      <c r="Y54" s="1119" t="s">
        <v>17</v>
      </c>
      <c r="Z54" s="1119" t="s">
        <v>17</v>
      </c>
      <c r="AA54" s="1119" t="s">
        <v>17</v>
      </c>
      <c r="AB54" s="634">
        <v>0.73541666666666672</v>
      </c>
      <c r="AC54" s="1119" t="s">
        <v>17</v>
      </c>
      <c r="AD54" s="1119" t="s">
        <v>17</v>
      </c>
      <c r="AE54" s="1119" t="s">
        <v>17</v>
      </c>
      <c r="AF54" s="1120" t="s">
        <v>17</v>
      </c>
      <c r="AG54" s="1121">
        <v>0.91041666666666665</v>
      </c>
      <c r="AH54" s="1122" t="s">
        <v>17</v>
      </c>
    </row>
    <row r="55" spans="1:35" ht="16.5" thickBot="1" x14ac:dyDescent="0.3">
      <c r="A55" s="5"/>
      <c r="B55" s="143"/>
      <c r="C55" s="8"/>
      <c r="D55" s="503" t="s">
        <v>38</v>
      </c>
      <c r="E55" s="508">
        <v>12.1</v>
      </c>
      <c r="F55" s="509">
        <v>13</v>
      </c>
      <c r="G55" s="510">
        <v>10.6</v>
      </c>
      <c r="H55" s="510">
        <v>18</v>
      </c>
      <c r="I55" s="696">
        <v>15</v>
      </c>
      <c r="J55" s="691">
        <f>J54-J32</f>
        <v>2.0138888888888873E-2</v>
      </c>
      <c r="K55" s="698">
        <f>K47-K22</f>
        <v>2.4305555555555525E-2</v>
      </c>
      <c r="L55" s="698">
        <f>L46-L15</f>
        <v>3.1944444444444442E-2</v>
      </c>
      <c r="M55" s="698">
        <f>M46-M21</f>
        <v>2.777777777777779E-2</v>
      </c>
      <c r="N55" s="698">
        <f>N54-N15</f>
        <v>3.819444444444442E-2</v>
      </c>
      <c r="O55" s="698">
        <f>O46-O22</f>
        <v>2.7083333333333348E-2</v>
      </c>
      <c r="P55" s="698">
        <f>P46-P22</f>
        <v>2.7083333333333293E-2</v>
      </c>
      <c r="Q55" s="698">
        <f>Q46-Q22</f>
        <v>2.7083333333333348E-2</v>
      </c>
      <c r="R55" s="698">
        <f>R46-R15</f>
        <v>3.2638888888888884E-2</v>
      </c>
      <c r="S55" s="698">
        <f>S46-S22</f>
        <v>2.7083333333333348E-2</v>
      </c>
      <c r="T55" s="698">
        <f>T54-T22</f>
        <v>3.2638888888888884E-2</v>
      </c>
      <c r="U55" s="698">
        <f>U46-U22</f>
        <v>2.7083333333333348E-2</v>
      </c>
      <c r="V55" s="698">
        <f>V46-V22</f>
        <v>2.7083333333333348E-2</v>
      </c>
      <c r="W55" s="698">
        <f>W50-W22</f>
        <v>2.9861111111111116E-2</v>
      </c>
      <c r="X55" s="698">
        <f>X50-X19</f>
        <v>3.125E-2</v>
      </c>
      <c r="Y55" s="698">
        <f>Y46-Y15</f>
        <v>3.2638888888888884E-2</v>
      </c>
      <c r="Z55" s="698">
        <f>Z50-Z19</f>
        <v>3.1944444444444442E-2</v>
      </c>
      <c r="AA55" s="698">
        <f>AA47-AA21</f>
        <v>2.9861111111111116E-2</v>
      </c>
      <c r="AB55" s="698">
        <f>AB54-AB19</f>
        <v>3.4027777777777879E-2</v>
      </c>
      <c r="AC55" s="698">
        <f>AC46-AC21</f>
        <v>2.777777777777779E-2</v>
      </c>
      <c r="AD55" s="698">
        <f>AD46-AD22</f>
        <v>2.6388888888888906E-2</v>
      </c>
      <c r="AE55" s="698">
        <f>AE46-AE22</f>
        <v>2.5000000000000022E-2</v>
      </c>
      <c r="AF55" s="698">
        <f>AF46-AF22</f>
        <v>2.4999999999999911E-2</v>
      </c>
      <c r="AG55" s="698">
        <f>AG46-AG22</f>
        <v>2.7083333333333348E-2</v>
      </c>
      <c r="AH55" s="690">
        <f>AH46-AH15</f>
        <v>2.9861111111111116E-2</v>
      </c>
    </row>
    <row r="57" spans="1:35" ht="23.25" customHeight="1" x14ac:dyDescent="0.35">
      <c r="D57" s="229"/>
      <c r="E57" s="72"/>
      <c r="F57" s="469"/>
      <c r="G57" s="469"/>
      <c r="H57" s="469"/>
      <c r="I57" s="507"/>
      <c r="J57" s="625">
        <v>10.6</v>
      </c>
      <c r="K57" s="625">
        <v>13</v>
      </c>
      <c r="L57" s="625">
        <v>15</v>
      </c>
      <c r="M57" s="625">
        <v>13</v>
      </c>
      <c r="N57" s="625">
        <v>18</v>
      </c>
      <c r="O57" s="625">
        <v>12.1</v>
      </c>
      <c r="P57" s="625">
        <v>12.1</v>
      </c>
      <c r="Q57" s="625">
        <v>12.1</v>
      </c>
      <c r="R57" s="625">
        <v>15</v>
      </c>
      <c r="S57" s="625">
        <v>12.1</v>
      </c>
      <c r="T57" s="625">
        <v>15</v>
      </c>
      <c r="U57" s="625">
        <v>12.1</v>
      </c>
      <c r="V57" s="625">
        <v>12.1</v>
      </c>
      <c r="W57" s="625">
        <v>13.5</v>
      </c>
      <c r="X57" s="625">
        <v>14.9</v>
      </c>
      <c r="Y57" s="625">
        <v>15</v>
      </c>
      <c r="Z57" s="625">
        <v>14.9</v>
      </c>
      <c r="AA57" s="625">
        <v>14.1</v>
      </c>
      <c r="AB57" s="625">
        <v>16.399999999999999</v>
      </c>
      <c r="AC57" s="625">
        <v>13</v>
      </c>
      <c r="AD57" s="625">
        <v>12.1</v>
      </c>
      <c r="AE57" s="625">
        <v>12.1</v>
      </c>
      <c r="AF57" s="625">
        <v>12.1</v>
      </c>
      <c r="AG57" s="625">
        <v>15</v>
      </c>
      <c r="AH57" s="625">
        <v>15</v>
      </c>
      <c r="AI57" s="832">
        <f>SUM(J57:AH57)</f>
        <v>340.3</v>
      </c>
    </row>
    <row r="58" spans="1:35" ht="18.75" x14ac:dyDescent="0.3">
      <c r="A58" s="229" t="s">
        <v>39</v>
      </c>
      <c r="B58" s="229"/>
      <c r="C58" s="469"/>
      <c r="AE58" s="251" t="s">
        <v>40</v>
      </c>
    </row>
    <row r="59" spans="1:35" ht="18.75" x14ac:dyDescent="0.3">
      <c r="A59" s="38" t="s">
        <v>41</v>
      </c>
      <c r="B59" s="229"/>
      <c r="C59" s="469"/>
      <c r="AE59" s="252" t="s">
        <v>42</v>
      </c>
    </row>
    <row r="60" spans="1:35" ht="18.75" x14ac:dyDescent="0.3">
      <c r="A60" s="38" t="s">
        <v>43</v>
      </c>
      <c r="AE60" s="252" t="s">
        <v>44</v>
      </c>
    </row>
    <row r="61" spans="1:35" ht="18.75" x14ac:dyDescent="0.3">
      <c r="A61" s="38" t="s">
        <v>45</v>
      </c>
      <c r="AE61" s="253" t="s">
        <v>46</v>
      </c>
    </row>
    <row r="73" ht="12" customHeight="1" x14ac:dyDescent="0.25"/>
  </sheetData>
  <mergeCells count="5">
    <mergeCell ref="J14:AF14"/>
    <mergeCell ref="B14:I14"/>
    <mergeCell ref="B7:AH7"/>
    <mergeCell ref="B8:AH8"/>
    <mergeCell ref="B9:AH9"/>
  </mergeCells>
  <conditionalFormatting sqref="A15:A16">
    <cfRule type="expression" dxfId="21" priority="1">
      <formula>1-MOD(ROW(),2)</formula>
    </cfRule>
    <cfRule type="expression" dxfId="20" priority="2">
      <formula>MOD(ROW(),2)</formula>
    </cfRule>
  </conditionalFormatting>
  <conditionalFormatting sqref="A22:A54">
    <cfRule type="expression" dxfId="19" priority="5">
      <formula>1-MOD(ROW(),2)</formula>
    </cfRule>
    <cfRule type="expression" dxfId="18" priority="6">
      <formula>MOD(ROW(),2)</formula>
    </cfRule>
  </conditionalFormatting>
  <pageMargins left="0.31496062992125984" right="0.31496062992125984" top="0.35433070866141736" bottom="0.35433070866141736" header="0.31496062992125984" footer="0.31496062992125984"/>
  <pageSetup paperSize="9" scale="3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J78"/>
  <sheetViews>
    <sheetView view="pageBreakPreview" topLeftCell="A30" zoomScale="60" zoomScaleNormal="100" workbookViewId="0">
      <selection activeCell="O15" sqref="O15"/>
    </sheetView>
  </sheetViews>
  <sheetFormatPr defaultRowHeight="15" x14ac:dyDescent="0.25"/>
  <cols>
    <col min="1" max="1" width="35.7109375" customWidth="1"/>
    <col min="2" max="2" width="5.85546875" customWidth="1"/>
    <col min="3" max="3" width="5.42578125" customWidth="1"/>
    <col min="4" max="4" width="5.28515625" customWidth="1"/>
    <col min="5" max="5" width="8" bestFit="1" customWidth="1"/>
    <col min="6" max="8" width="6.28515625" bestFit="1" customWidth="1"/>
    <col min="9" max="9" width="8" bestFit="1" customWidth="1"/>
    <col min="10" max="10" width="6.28515625" bestFit="1" customWidth="1"/>
    <col min="11" max="11" width="14.140625" customWidth="1"/>
    <col min="12" max="12" width="15.42578125" customWidth="1"/>
    <col min="13" max="14" width="13" customWidth="1"/>
    <col min="15" max="15" width="14" customWidth="1"/>
    <col min="16" max="24" width="13.7109375" bestFit="1" customWidth="1"/>
    <col min="25" max="25" width="15.42578125" customWidth="1"/>
    <col min="26" max="26" width="13.7109375" bestFit="1" customWidth="1"/>
    <col min="27" max="27" width="13.5703125" customWidth="1"/>
    <col min="28" max="28" width="13.85546875" customWidth="1"/>
  </cols>
  <sheetData>
    <row r="1" spans="1:35" ht="18.75" x14ac:dyDescent="0.3">
      <c r="A1" s="38" t="s">
        <v>0</v>
      </c>
      <c r="B1" s="122"/>
      <c r="C1" s="38"/>
      <c r="D1" s="38"/>
      <c r="E1" s="156"/>
      <c r="F1" s="156"/>
      <c r="G1" s="159"/>
      <c r="H1" s="38"/>
      <c r="I1" s="38"/>
      <c r="J1" s="38"/>
      <c r="K1" s="38"/>
      <c r="L1" s="38"/>
      <c r="M1" s="38"/>
      <c r="N1" s="39"/>
      <c r="O1" s="39"/>
      <c r="P1" s="39"/>
      <c r="Q1" s="39"/>
      <c r="R1" s="39"/>
      <c r="S1" s="39"/>
      <c r="T1" s="39"/>
      <c r="U1" s="39"/>
      <c r="W1" s="39"/>
      <c r="X1" s="39"/>
      <c r="Z1" s="40"/>
      <c r="AA1" s="40" t="s">
        <v>1</v>
      </c>
    </row>
    <row r="2" spans="1:35" ht="18.75" x14ac:dyDescent="0.3">
      <c r="A2" s="38" t="s">
        <v>2</v>
      </c>
      <c r="B2" s="122"/>
      <c r="C2" s="38"/>
      <c r="D2" s="38"/>
      <c r="E2" s="156"/>
      <c r="F2" s="156"/>
      <c r="G2" s="159"/>
      <c r="H2" s="38"/>
      <c r="I2" s="38"/>
      <c r="J2" s="38"/>
      <c r="K2" s="38"/>
      <c r="L2" s="38"/>
      <c r="M2" s="38"/>
      <c r="N2" s="39"/>
      <c r="O2" s="39"/>
      <c r="P2" s="39"/>
      <c r="Q2" s="39"/>
      <c r="R2" s="39"/>
      <c r="S2" s="39"/>
      <c r="T2" s="39"/>
      <c r="U2" s="39"/>
      <c r="W2" s="39"/>
      <c r="X2" s="39"/>
      <c r="Y2" s="1442" t="s">
        <v>3</v>
      </c>
      <c r="Z2" s="1442"/>
      <c r="AA2" s="1442"/>
    </row>
    <row r="3" spans="1:35" ht="18.75" x14ac:dyDescent="0.3">
      <c r="A3" s="38" t="s">
        <v>4</v>
      </c>
      <c r="B3" s="122"/>
      <c r="C3" s="38"/>
      <c r="D3" s="38"/>
      <c r="E3" s="156"/>
      <c r="F3" s="156"/>
      <c r="G3" s="159"/>
      <c r="H3" s="38"/>
      <c r="I3" s="38"/>
      <c r="J3" s="38"/>
      <c r="K3" s="38"/>
      <c r="L3" s="38"/>
      <c r="M3" s="38"/>
      <c r="N3" s="39"/>
      <c r="O3" s="39"/>
      <c r="P3" s="39"/>
      <c r="Q3" s="39"/>
      <c r="R3" s="39"/>
      <c r="S3" s="39"/>
      <c r="T3" s="39"/>
      <c r="U3" s="39"/>
      <c r="W3" s="39"/>
      <c r="Z3" s="39"/>
      <c r="AA3" s="43" t="s">
        <v>5</v>
      </c>
      <c r="AH3" s="28"/>
    </row>
    <row r="4" spans="1:35" ht="18.75" x14ac:dyDescent="0.3">
      <c r="A4" s="38"/>
      <c r="B4" s="122"/>
      <c r="C4" s="38"/>
      <c r="D4" s="38"/>
      <c r="E4" s="156"/>
      <c r="F4" s="156"/>
      <c r="G4" s="159"/>
      <c r="H4" s="38"/>
      <c r="I4" s="38"/>
      <c r="J4" s="38"/>
      <c r="K4" s="38"/>
      <c r="L4" s="38"/>
      <c r="M4" s="38"/>
      <c r="N4" s="39"/>
      <c r="O4" s="39"/>
      <c r="P4" s="39"/>
      <c r="Q4" s="39"/>
      <c r="R4" s="39"/>
      <c r="S4" s="39"/>
      <c r="T4" s="39"/>
      <c r="U4" s="39"/>
      <c r="W4" s="39"/>
      <c r="X4" s="39"/>
      <c r="Y4" s="38"/>
      <c r="Z4" s="38"/>
      <c r="AA4" s="40" t="s">
        <v>6</v>
      </c>
    </row>
    <row r="5" spans="1:35" ht="18.75" x14ac:dyDescent="0.3">
      <c r="A5" s="38"/>
      <c r="B5" s="122"/>
      <c r="C5" s="38"/>
      <c r="D5" s="38"/>
      <c r="E5" s="156"/>
      <c r="F5" s="156"/>
      <c r="G5" s="159"/>
      <c r="H5" s="38"/>
      <c r="I5" s="38"/>
      <c r="J5" s="38"/>
      <c r="K5" s="38"/>
      <c r="L5" s="38"/>
      <c r="M5" s="38"/>
      <c r="N5" s="39"/>
      <c r="O5" s="39"/>
      <c r="P5" s="39"/>
      <c r="Q5" s="39"/>
      <c r="R5" s="39"/>
      <c r="S5" s="39"/>
      <c r="T5" s="39"/>
      <c r="U5" s="39"/>
      <c r="W5" s="39"/>
      <c r="X5" s="85"/>
      <c r="Y5" s="38"/>
      <c r="Z5" s="38"/>
      <c r="AA5" s="43" t="s">
        <v>66</v>
      </c>
    </row>
    <row r="6" spans="1:35" ht="18.75" x14ac:dyDescent="0.3">
      <c r="A6" s="38"/>
      <c r="B6" s="122"/>
      <c r="C6" s="38"/>
      <c r="D6" s="38"/>
      <c r="E6" s="156"/>
      <c r="F6" s="156"/>
      <c r="G6" s="159"/>
      <c r="H6" s="38"/>
      <c r="I6" s="38"/>
      <c r="J6" s="38"/>
      <c r="K6" s="38"/>
      <c r="L6" s="38"/>
      <c r="M6" s="38"/>
      <c r="N6" s="39"/>
      <c r="O6" s="39"/>
      <c r="P6" s="39"/>
      <c r="Q6" s="39"/>
      <c r="R6" s="39"/>
      <c r="S6" s="39"/>
      <c r="T6" s="39"/>
      <c r="U6" s="39"/>
      <c r="W6" s="39"/>
      <c r="X6" s="69"/>
      <c r="Y6" s="38"/>
      <c r="Z6" s="38"/>
      <c r="AA6" s="44" t="s">
        <v>8</v>
      </c>
    </row>
    <row r="7" spans="1:35" ht="18.75" x14ac:dyDescent="0.3">
      <c r="A7" s="38"/>
      <c r="B7" s="122"/>
      <c r="C7" s="38"/>
      <c r="D7" s="38"/>
      <c r="E7" s="156"/>
      <c r="F7" s="156"/>
      <c r="G7" s="159"/>
      <c r="H7" s="38"/>
      <c r="I7" s="38"/>
      <c r="J7" s="38"/>
      <c r="K7" s="38"/>
      <c r="L7" s="38"/>
      <c r="M7" s="38"/>
      <c r="N7" s="39"/>
      <c r="O7" s="39"/>
      <c r="P7" s="39"/>
      <c r="Q7" s="39"/>
      <c r="R7" s="39"/>
      <c r="S7" s="39"/>
      <c r="T7" s="39"/>
      <c r="U7" s="39"/>
      <c r="W7" s="39"/>
      <c r="X7" s="69"/>
      <c r="Y7" s="38"/>
      <c r="Z7" s="38"/>
      <c r="AA7" s="44"/>
    </row>
    <row r="8" spans="1:35" ht="18.75" x14ac:dyDescent="0.3">
      <c r="A8" s="38"/>
      <c r="B8" s="122"/>
      <c r="C8" s="38"/>
      <c r="D8" s="38"/>
      <c r="E8" s="156"/>
      <c r="F8" s="156"/>
      <c r="G8" s="159"/>
      <c r="H8" s="38"/>
      <c r="I8" s="38"/>
      <c r="J8" s="38"/>
      <c r="K8" s="38"/>
      <c r="L8" s="38"/>
      <c r="M8" s="38"/>
      <c r="N8" s="39"/>
      <c r="O8" s="39"/>
      <c r="P8" s="39"/>
      <c r="Q8" s="39"/>
      <c r="R8" s="39"/>
      <c r="S8" s="39"/>
      <c r="T8" s="39"/>
      <c r="U8" s="39"/>
      <c r="W8" s="39"/>
      <c r="X8" s="69"/>
      <c r="Y8" s="38"/>
      <c r="Z8" s="38"/>
      <c r="AA8" s="44"/>
    </row>
    <row r="9" spans="1:35" ht="18.75" x14ac:dyDescent="0.3">
      <c r="A9" s="38"/>
      <c r="B9" s="122"/>
      <c r="C9" s="38"/>
      <c r="D9" s="38"/>
      <c r="E9" s="156"/>
      <c r="F9" s="156"/>
      <c r="G9" s="159"/>
      <c r="H9" s="38"/>
      <c r="I9" s="38"/>
      <c r="J9" s="38"/>
      <c r="K9" s="38"/>
      <c r="L9" s="38"/>
      <c r="M9" s="38"/>
      <c r="N9" s="39"/>
      <c r="O9" s="39"/>
      <c r="P9" s="39"/>
      <c r="Q9" s="39"/>
      <c r="R9" s="39"/>
      <c r="S9" s="39"/>
      <c r="T9" s="39"/>
      <c r="U9" s="39"/>
      <c r="W9" s="39"/>
      <c r="X9" s="69"/>
      <c r="Y9" s="38"/>
      <c r="Z9" s="38"/>
      <c r="AA9" s="44"/>
    </row>
    <row r="10" spans="1:35" ht="30.75" x14ac:dyDescent="0.3">
      <c r="A10" s="38"/>
      <c r="B10" s="1449" t="s">
        <v>145</v>
      </c>
      <c r="C10" s="1449"/>
      <c r="D10" s="1449"/>
      <c r="E10" s="1449"/>
      <c r="F10" s="1449"/>
      <c r="G10" s="1449"/>
      <c r="H10" s="1449"/>
      <c r="I10" s="1449"/>
      <c r="J10" s="1449"/>
      <c r="K10" s="1449"/>
      <c r="L10" s="1449"/>
      <c r="M10" s="1449"/>
      <c r="N10" s="1449"/>
      <c r="O10" s="1449"/>
      <c r="P10" s="1449"/>
      <c r="Q10" s="1449"/>
      <c r="R10" s="1449"/>
      <c r="S10" s="1449"/>
      <c r="T10" s="1449"/>
      <c r="U10" s="1449"/>
      <c r="V10" s="1449"/>
      <c r="W10" s="1449"/>
      <c r="X10" s="1449"/>
      <c r="Y10" s="1449"/>
      <c r="Z10" s="1449"/>
      <c r="AA10" s="1449"/>
      <c r="AC10" s="85"/>
      <c r="AH10" s="5"/>
      <c r="AI10" s="5"/>
    </row>
    <row r="11" spans="1:35" ht="18.75" x14ac:dyDescent="0.3">
      <c r="A11" s="69"/>
      <c r="B11" s="131"/>
      <c r="C11" s="69"/>
      <c r="D11" s="69"/>
      <c r="E11" s="156"/>
      <c r="F11" s="156"/>
      <c r="G11" s="160"/>
      <c r="H11" s="69"/>
      <c r="I11" s="69"/>
      <c r="J11" s="69"/>
      <c r="K11" s="86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AC11" s="69"/>
      <c r="AH11" s="5"/>
    </row>
    <row r="12" spans="1:35" ht="27" x14ac:dyDescent="0.25">
      <c r="A12" s="1452" t="s">
        <v>146</v>
      </c>
      <c r="B12" s="1452"/>
      <c r="C12" s="1452"/>
      <c r="D12" s="1452"/>
      <c r="E12" s="1452"/>
      <c r="F12" s="1452"/>
      <c r="G12" s="1452"/>
      <c r="H12" s="1452"/>
      <c r="I12" s="1452"/>
      <c r="J12" s="1452"/>
      <c r="K12" s="1452"/>
      <c r="L12" s="1452"/>
      <c r="M12" s="1452"/>
      <c r="N12" s="1452"/>
      <c r="O12" s="1452"/>
      <c r="P12" s="1452"/>
      <c r="Q12" s="1452"/>
      <c r="R12" s="1452"/>
      <c r="S12" s="1452"/>
      <c r="T12" s="1452"/>
      <c r="U12" s="1452"/>
      <c r="V12" s="1452"/>
      <c r="W12" s="1452"/>
      <c r="X12" s="1452"/>
      <c r="Y12" s="1452"/>
      <c r="Z12" s="1452"/>
      <c r="AA12" s="1452"/>
      <c r="AB12" s="1452"/>
      <c r="AC12" s="1452"/>
      <c r="AD12" s="1452"/>
      <c r="AE12" s="1452"/>
      <c r="AF12" s="1452"/>
      <c r="AG12" s="1452"/>
      <c r="AH12" s="5"/>
      <c r="AI12" s="5"/>
    </row>
    <row r="14" spans="1:35" ht="27" x14ac:dyDescent="0.3">
      <c r="A14" s="39"/>
      <c r="B14" s="1461" t="s">
        <v>12</v>
      </c>
      <c r="C14" s="1461"/>
      <c r="D14" s="1461"/>
      <c r="E14" s="1461"/>
      <c r="F14" s="1461"/>
      <c r="G14" s="1461"/>
      <c r="H14" s="1461"/>
      <c r="I14" s="1461"/>
      <c r="J14" s="1461"/>
      <c r="K14" s="1461"/>
      <c r="L14" s="1461"/>
      <c r="M14" s="1461"/>
      <c r="N14" s="1461"/>
      <c r="O14" s="1461"/>
      <c r="P14" s="1461"/>
      <c r="Q14" s="1461"/>
      <c r="R14" s="1461"/>
      <c r="S14" s="1461"/>
      <c r="T14" s="1461"/>
      <c r="U14" s="1461"/>
      <c r="V14" s="1461"/>
      <c r="W14" s="1461"/>
      <c r="X14" s="1461"/>
      <c r="Y14" s="1461"/>
      <c r="Z14" s="1461"/>
      <c r="AA14" s="1461"/>
      <c r="AB14" s="46"/>
      <c r="AC14" s="46"/>
      <c r="AD14" s="46"/>
      <c r="AE14" s="5"/>
      <c r="AF14" s="5"/>
    </row>
    <row r="15" spans="1:35" ht="27" x14ac:dyDescent="0.3">
      <c r="A15" s="39"/>
      <c r="B15" s="123"/>
      <c r="C15" s="39"/>
      <c r="D15" s="39"/>
      <c r="E15" s="156"/>
      <c r="F15" s="156"/>
      <c r="G15" s="161"/>
      <c r="H15" s="39"/>
      <c r="I15" s="39"/>
      <c r="J15" s="322"/>
      <c r="K15" s="322"/>
      <c r="L15" s="322"/>
      <c r="M15" s="322"/>
      <c r="N15" s="322"/>
      <c r="O15" s="322"/>
      <c r="P15" s="322"/>
      <c r="Q15" s="322"/>
      <c r="R15" s="322"/>
      <c r="S15" s="322"/>
      <c r="T15" s="322"/>
      <c r="U15" s="322"/>
      <c r="V15" s="322"/>
      <c r="W15" s="322"/>
      <c r="X15" s="322"/>
      <c r="Y15" s="46"/>
      <c r="Z15" s="46"/>
      <c r="AA15" s="46"/>
      <c r="AB15" s="46"/>
      <c r="AC15" s="46"/>
      <c r="AD15" s="46"/>
      <c r="AE15" s="5"/>
      <c r="AF15" s="5"/>
    </row>
    <row r="16" spans="1:35" ht="27" x14ac:dyDescent="0.3">
      <c r="A16" s="39"/>
      <c r="B16" s="123"/>
      <c r="C16" s="39"/>
      <c r="D16" s="39"/>
      <c r="E16" s="156"/>
      <c r="F16" s="156"/>
      <c r="G16" s="161"/>
      <c r="H16" s="39"/>
      <c r="I16" s="39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22"/>
      <c r="U16" s="322"/>
      <c r="V16" s="322"/>
      <c r="W16" s="322"/>
      <c r="X16" s="322"/>
      <c r="Y16" s="46"/>
      <c r="Z16" s="46"/>
      <c r="AA16" s="46"/>
      <c r="AB16" s="46"/>
      <c r="AC16" s="46"/>
      <c r="AD16" s="46"/>
      <c r="AE16" s="5"/>
      <c r="AF16" s="5"/>
    </row>
    <row r="17" spans="1:36" ht="22.5" x14ac:dyDescent="0.3">
      <c r="A17" s="53" t="s">
        <v>11</v>
      </c>
      <c r="B17" s="124"/>
      <c r="C17" s="49"/>
      <c r="D17" s="49"/>
      <c r="E17" s="156"/>
      <c r="F17" s="156"/>
      <c r="G17" s="162"/>
      <c r="H17" s="39"/>
      <c r="I17" s="39"/>
      <c r="J17" s="39"/>
      <c r="K17" s="39"/>
      <c r="L17" s="45"/>
      <c r="M17" s="45"/>
      <c r="N17" s="45"/>
      <c r="O17" s="45"/>
      <c r="P17" s="46"/>
      <c r="Q17" s="46"/>
      <c r="R17" s="46"/>
      <c r="S17" s="46"/>
      <c r="T17" s="46"/>
      <c r="U17" s="46"/>
      <c r="V17" s="46"/>
      <c r="W17" s="87"/>
      <c r="X17" s="87"/>
      <c r="Y17" s="87"/>
      <c r="Z17" s="87"/>
      <c r="AA17" s="46"/>
      <c r="AB17" s="46"/>
      <c r="AC17" s="46"/>
      <c r="AD17" s="46"/>
      <c r="AE17" s="46"/>
      <c r="AF17" s="46"/>
      <c r="AG17" s="46"/>
      <c r="AH17" s="46"/>
      <c r="AI17" s="5"/>
      <c r="AJ17" s="34"/>
    </row>
    <row r="19" spans="1:36" ht="22.5" x14ac:dyDescent="0.3">
      <c r="A19" s="240" t="s">
        <v>47</v>
      </c>
    </row>
    <row r="20" spans="1:36" ht="23.25" thickBot="1" x14ac:dyDescent="0.35">
      <c r="A20" s="240"/>
    </row>
    <row r="21" spans="1:36" ht="32.25" thickBot="1" x14ac:dyDescent="0.35">
      <c r="A21" s="240"/>
      <c r="B21" s="1512" t="s">
        <v>148</v>
      </c>
      <c r="C21" s="1513"/>
      <c r="D21" s="1513"/>
      <c r="E21" s="1513"/>
      <c r="F21" s="1513"/>
      <c r="G21" s="1513"/>
      <c r="H21" s="1513"/>
      <c r="I21" s="1513"/>
      <c r="J21" s="1514"/>
      <c r="K21" s="1509" t="s">
        <v>15</v>
      </c>
      <c r="L21" s="1510"/>
      <c r="M21" s="1510"/>
      <c r="N21" s="1510"/>
      <c r="O21" s="1510"/>
      <c r="P21" s="1510"/>
      <c r="Q21" s="1510"/>
      <c r="R21" s="1510"/>
      <c r="S21" s="1510"/>
      <c r="T21" s="1510"/>
      <c r="U21" s="1510"/>
      <c r="V21" s="1510"/>
      <c r="W21" s="1510"/>
      <c r="X21" s="1510"/>
      <c r="Y21" s="1510"/>
      <c r="Z21" s="1510"/>
      <c r="AA21" s="1511"/>
    </row>
    <row r="22" spans="1:36" ht="34.5" x14ac:dyDescent="0.5">
      <c r="A22" s="940" t="s">
        <v>150</v>
      </c>
      <c r="B22" s="964"/>
      <c r="C22" s="706"/>
      <c r="D22" s="707"/>
      <c r="E22" s="705"/>
      <c r="F22" s="833">
        <v>0</v>
      </c>
      <c r="G22" s="833"/>
      <c r="H22" s="833"/>
      <c r="I22" s="833"/>
      <c r="J22" s="834"/>
      <c r="K22" s="1269" t="s">
        <v>17</v>
      </c>
      <c r="L22" s="1270" t="s">
        <v>17</v>
      </c>
      <c r="M22" s="1270" t="s">
        <v>17</v>
      </c>
      <c r="N22" s="1271">
        <v>0.33958333333333335</v>
      </c>
      <c r="O22" s="1270" t="s">
        <v>17</v>
      </c>
      <c r="P22" s="1270" t="s">
        <v>17</v>
      </c>
      <c r="Q22" s="1271">
        <v>0.46458333333333335</v>
      </c>
      <c r="R22" s="1270" t="s">
        <v>17</v>
      </c>
      <c r="S22" s="1270" t="s">
        <v>17</v>
      </c>
      <c r="T22" s="1271">
        <v>0.58958333333333335</v>
      </c>
      <c r="U22" s="1270" t="s">
        <v>17</v>
      </c>
      <c r="V22" s="1270" t="s">
        <v>17</v>
      </c>
      <c r="W22" s="1271">
        <v>0.71458333333333335</v>
      </c>
      <c r="X22" s="1270" t="s">
        <v>17</v>
      </c>
      <c r="Y22" s="1270" t="s">
        <v>17</v>
      </c>
      <c r="Z22" s="1271">
        <v>0.83958333333333335</v>
      </c>
      <c r="AA22" s="1272" t="s">
        <v>17</v>
      </c>
    </row>
    <row r="23" spans="1:36" ht="34.5" x14ac:dyDescent="0.5">
      <c r="A23" s="941" t="s">
        <v>155</v>
      </c>
      <c r="B23" s="959"/>
      <c r="C23" s="175">
        <v>6.9444444444444447E-4</v>
      </c>
      <c r="D23" s="176"/>
      <c r="E23" s="174"/>
      <c r="F23" s="191">
        <v>0.65600000000000003</v>
      </c>
      <c r="G23" s="191"/>
      <c r="H23" s="191"/>
      <c r="I23" s="191"/>
      <c r="J23" s="163"/>
      <c r="K23" s="1273" t="s">
        <v>17</v>
      </c>
      <c r="L23" s="1274" t="s">
        <v>17</v>
      </c>
      <c r="M23" s="1274" t="s">
        <v>17</v>
      </c>
      <c r="N23" s="1275">
        <v>0.34027777777777779</v>
      </c>
      <c r="O23" s="1274" t="s">
        <v>17</v>
      </c>
      <c r="P23" s="1274" t="s">
        <v>17</v>
      </c>
      <c r="Q23" s="1275">
        <v>0.46527777777777779</v>
      </c>
      <c r="R23" s="1274" t="s">
        <v>17</v>
      </c>
      <c r="S23" s="1274" t="s">
        <v>17</v>
      </c>
      <c r="T23" s="1275">
        <v>0.59027777777777779</v>
      </c>
      <c r="U23" s="1274" t="s">
        <v>17</v>
      </c>
      <c r="V23" s="1274" t="s">
        <v>17</v>
      </c>
      <c r="W23" s="1275">
        <v>0.71527777777777779</v>
      </c>
      <c r="X23" s="1274" t="s">
        <v>17</v>
      </c>
      <c r="Y23" s="1274" t="s">
        <v>17</v>
      </c>
      <c r="Z23" s="1275">
        <v>0.84027777777777779</v>
      </c>
      <c r="AA23" s="1276" t="s">
        <v>17</v>
      </c>
    </row>
    <row r="24" spans="1:36" ht="34.5" x14ac:dyDescent="0.5">
      <c r="A24" s="963" t="s">
        <v>160</v>
      </c>
      <c r="B24" s="959"/>
      <c r="C24" s="175">
        <v>1.3888888888888889E-3</v>
      </c>
      <c r="D24" s="177"/>
      <c r="E24" s="174"/>
      <c r="F24" s="722">
        <v>0.68500000000000005</v>
      </c>
      <c r="G24" s="191"/>
      <c r="H24" s="191"/>
      <c r="I24" s="191"/>
      <c r="J24" s="163"/>
      <c r="K24" s="1273" t="s">
        <v>17</v>
      </c>
      <c r="L24" s="1274" t="s">
        <v>17</v>
      </c>
      <c r="M24" s="1274" t="s">
        <v>17</v>
      </c>
      <c r="N24" s="1277">
        <v>0.34166666666666667</v>
      </c>
      <c r="O24" s="1274" t="s">
        <v>17</v>
      </c>
      <c r="P24" s="1274" t="s">
        <v>17</v>
      </c>
      <c r="Q24" s="1277">
        <v>0.46666666666666667</v>
      </c>
      <c r="R24" s="1274" t="s">
        <v>17</v>
      </c>
      <c r="S24" s="1274" t="s">
        <v>17</v>
      </c>
      <c r="T24" s="1277">
        <v>0.59166666666666667</v>
      </c>
      <c r="U24" s="1274" t="s">
        <v>17</v>
      </c>
      <c r="V24" s="1274" t="s">
        <v>17</v>
      </c>
      <c r="W24" s="1277">
        <v>0.71666666666666667</v>
      </c>
      <c r="X24" s="1274" t="s">
        <v>17</v>
      </c>
      <c r="Y24" s="1274" t="s">
        <v>17</v>
      </c>
      <c r="Z24" s="1277">
        <v>0.84166666666666667</v>
      </c>
      <c r="AA24" s="1276" t="s">
        <v>17</v>
      </c>
    </row>
    <row r="25" spans="1:36" ht="34.5" x14ac:dyDescent="0.5">
      <c r="A25" s="963" t="s">
        <v>165</v>
      </c>
      <c r="B25" s="959"/>
      <c r="C25" s="175">
        <v>1.3888888888888889E-3</v>
      </c>
      <c r="D25" s="177"/>
      <c r="E25" s="174"/>
      <c r="F25" s="722">
        <v>0.41399999999999998</v>
      </c>
      <c r="G25" s="191"/>
      <c r="H25" s="191"/>
      <c r="I25" s="191"/>
      <c r="J25" s="163"/>
      <c r="K25" s="1273" t="s">
        <v>17</v>
      </c>
      <c r="L25" s="1274" t="s">
        <v>17</v>
      </c>
      <c r="M25" s="1274" t="s">
        <v>17</v>
      </c>
      <c r="N25" s="1275">
        <v>0.34305555555555556</v>
      </c>
      <c r="O25" s="1274" t="s">
        <v>17</v>
      </c>
      <c r="P25" s="1274" t="s">
        <v>17</v>
      </c>
      <c r="Q25" s="1275">
        <v>0.46805555555555556</v>
      </c>
      <c r="R25" s="1274" t="s">
        <v>17</v>
      </c>
      <c r="S25" s="1274" t="s">
        <v>17</v>
      </c>
      <c r="T25" s="1275">
        <v>0.59305555555555556</v>
      </c>
      <c r="U25" s="1274" t="s">
        <v>17</v>
      </c>
      <c r="V25" s="1274" t="s">
        <v>17</v>
      </c>
      <c r="W25" s="1275">
        <v>0.71805555555555556</v>
      </c>
      <c r="X25" s="1274" t="s">
        <v>17</v>
      </c>
      <c r="Y25" s="1274" t="s">
        <v>17</v>
      </c>
      <c r="Z25" s="1275">
        <v>0.84305555555555556</v>
      </c>
      <c r="AA25" s="1276" t="s">
        <v>17</v>
      </c>
    </row>
    <row r="26" spans="1:36" ht="34.5" x14ac:dyDescent="0.5">
      <c r="A26" s="963" t="s">
        <v>173</v>
      </c>
      <c r="B26" s="959"/>
      <c r="C26" s="175">
        <v>6.9444444444444447E-4</v>
      </c>
      <c r="D26" s="177"/>
      <c r="E26" s="174"/>
      <c r="F26" s="722"/>
      <c r="G26" s="191"/>
      <c r="H26" s="191"/>
      <c r="I26" s="191"/>
      <c r="J26" s="163"/>
      <c r="K26" s="1273" t="s">
        <v>17</v>
      </c>
      <c r="L26" s="1274" t="s">
        <v>17</v>
      </c>
      <c r="M26" s="1274" t="s">
        <v>17</v>
      </c>
      <c r="N26" s="1277">
        <v>0.34375</v>
      </c>
      <c r="O26" s="1274" t="s">
        <v>17</v>
      </c>
      <c r="P26" s="1274" t="s">
        <v>17</v>
      </c>
      <c r="Q26" s="1277">
        <v>0.46875</v>
      </c>
      <c r="R26" s="1274" t="s">
        <v>17</v>
      </c>
      <c r="S26" s="1274" t="s">
        <v>17</v>
      </c>
      <c r="T26" s="1277">
        <v>0.59375</v>
      </c>
      <c r="U26" s="1274" t="s">
        <v>17</v>
      </c>
      <c r="V26" s="1274" t="s">
        <v>17</v>
      </c>
      <c r="W26" s="1277">
        <v>0.71875</v>
      </c>
      <c r="X26" s="1274" t="s">
        <v>17</v>
      </c>
      <c r="Y26" s="1274" t="s">
        <v>17</v>
      </c>
      <c r="Z26" s="1277">
        <v>0.84375</v>
      </c>
      <c r="AA26" s="1276" t="s">
        <v>17</v>
      </c>
    </row>
    <row r="27" spans="1:36" ht="34.5" x14ac:dyDescent="0.5">
      <c r="A27" s="963" t="s">
        <v>178</v>
      </c>
      <c r="B27" s="959"/>
      <c r="C27" s="179">
        <v>1.3888888888888889E-3</v>
      </c>
      <c r="D27" s="180">
        <v>1.3888888888888889E-3</v>
      </c>
      <c r="E27" s="193"/>
      <c r="F27" s="723">
        <v>0.49299999999999999</v>
      </c>
      <c r="G27" s="191">
        <v>0</v>
      </c>
      <c r="H27" s="191"/>
      <c r="I27" s="191"/>
      <c r="J27" s="163"/>
      <c r="K27" s="1273" t="s">
        <v>17</v>
      </c>
      <c r="L27" s="1274" t="s">
        <v>17</v>
      </c>
      <c r="M27" s="1275">
        <v>0.3263888888888889</v>
      </c>
      <c r="N27" s="1278" t="s">
        <v>17</v>
      </c>
      <c r="O27" s="1278" t="s">
        <v>17</v>
      </c>
      <c r="P27" s="1278" t="s">
        <v>17</v>
      </c>
      <c r="Q27" s="1278" t="s">
        <v>17</v>
      </c>
      <c r="R27" s="1278" t="s">
        <v>17</v>
      </c>
      <c r="S27" s="1278" t="s">
        <v>17</v>
      </c>
      <c r="T27" s="1278" t="s">
        <v>17</v>
      </c>
      <c r="U27" s="1278" t="s">
        <v>17</v>
      </c>
      <c r="V27" s="1278" t="s">
        <v>17</v>
      </c>
      <c r="W27" s="1278" t="s">
        <v>17</v>
      </c>
      <c r="X27" s="1278" t="s">
        <v>17</v>
      </c>
      <c r="Y27" s="1278" t="s">
        <v>17</v>
      </c>
      <c r="Z27" s="1278" t="s">
        <v>17</v>
      </c>
      <c r="AA27" s="1276" t="s">
        <v>17</v>
      </c>
    </row>
    <row r="28" spans="1:36" ht="34.5" x14ac:dyDescent="0.5">
      <c r="A28" s="941" t="s">
        <v>180</v>
      </c>
      <c r="B28" s="959"/>
      <c r="C28" s="178"/>
      <c r="D28" s="181">
        <v>6.9444444444444447E-4</v>
      </c>
      <c r="E28" s="568">
        <v>0</v>
      </c>
      <c r="F28" s="722"/>
      <c r="G28" s="191">
        <v>0.97899999999999998</v>
      </c>
      <c r="H28" s="191"/>
      <c r="I28" s="191"/>
      <c r="J28" s="163">
        <v>0</v>
      </c>
      <c r="K28" s="1273" t="s">
        <v>17</v>
      </c>
      <c r="L28" s="1274" t="s">
        <v>17</v>
      </c>
      <c r="M28" s="1275">
        <v>0.32916666666666666</v>
      </c>
      <c r="N28" s="1275">
        <v>0.34444444444444444</v>
      </c>
      <c r="O28" s="1275">
        <v>0.38611111111111113</v>
      </c>
      <c r="P28" s="1275">
        <v>0.42777777777777776</v>
      </c>
      <c r="Q28" s="1275">
        <v>0.46944444444444444</v>
      </c>
      <c r="R28" s="1275">
        <v>0.51111111111111107</v>
      </c>
      <c r="S28" s="1275">
        <v>0.55277777777777781</v>
      </c>
      <c r="T28" s="1275">
        <v>0.59444444444444444</v>
      </c>
      <c r="U28" s="1275">
        <v>0.63611111111111107</v>
      </c>
      <c r="V28" s="1275">
        <v>0.67777777777777781</v>
      </c>
      <c r="W28" s="1275">
        <v>0.71944444444444444</v>
      </c>
      <c r="X28" s="1275">
        <v>0.76111111111111107</v>
      </c>
      <c r="Y28" s="1275">
        <v>0.80277777777777781</v>
      </c>
      <c r="Z28" s="1275">
        <v>0.84444444444444444</v>
      </c>
      <c r="AA28" s="1279">
        <v>0.88611111111111107</v>
      </c>
    </row>
    <row r="29" spans="1:36" ht="34.5" x14ac:dyDescent="0.5">
      <c r="A29" s="941" t="s">
        <v>37</v>
      </c>
      <c r="B29" s="959"/>
      <c r="C29" s="182">
        <v>1.3888888888888889E-3</v>
      </c>
      <c r="D29" s="177"/>
      <c r="E29" s="568">
        <v>0.626</v>
      </c>
      <c r="F29" s="722">
        <v>0.68400000000000005</v>
      </c>
      <c r="G29" s="191">
        <v>0.63100000000000001</v>
      </c>
      <c r="H29" s="191"/>
      <c r="I29" s="191"/>
      <c r="J29" s="163">
        <v>0.626</v>
      </c>
      <c r="K29" s="1273" t="s">
        <v>17</v>
      </c>
      <c r="L29" s="1274" t="s">
        <v>17</v>
      </c>
      <c r="M29" s="1277">
        <v>0.3298611111111111</v>
      </c>
      <c r="N29" s="1277">
        <v>0.34583333333333333</v>
      </c>
      <c r="O29" s="1277">
        <v>0.38680555555555557</v>
      </c>
      <c r="P29" s="1277">
        <v>0.4284722222222222</v>
      </c>
      <c r="Q29" s="1277">
        <v>0.47083333333333333</v>
      </c>
      <c r="R29" s="1277">
        <v>0.51180555555555551</v>
      </c>
      <c r="S29" s="1277">
        <v>0.55347222222222225</v>
      </c>
      <c r="T29" s="1277">
        <v>0.59583333333333333</v>
      </c>
      <c r="U29" s="1277">
        <v>0.63680555555555551</v>
      </c>
      <c r="V29" s="1277">
        <v>0.67847222222222225</v>
      </c>
      <c r="W29" s="1277">
        <v>0.72083333333333333</v>
      </c>
      <c r="X29" s="1277">
        <v>0.76180555555555551</v>
      </c>
      <c r="Y29" s="1277">
        <v>0.80347222222222225</v>
      </c>
      <c r="Z29" s="1277">
        <v>0.84583333333333333</v>
      </c>
      <c r="AA29" s="1280">
        <v>0.88680555555555551</v>
      </c>
    </row>
    <row r="30" spans="1:36" ht="34.5" x14ac:dyDescent="0.5">
      <c r="A30" s="941" t="s">
        <v>51</v>
      </c>
      <c r="B30" s="965">
        <v>6.9444444444444447E-4</v>
      </c>
      <c r="C30" s="182">
        <v>6.9444444444444447E-4</v>
      </c>
      <c r="D30" s="181">
        <v>6.9444444444444447E-4</v>
      </c>
      <c r="E30" s="568">
        <v>0.16500000000000001</v>
      </c>
      <c r="F30" s="191">
        <v>0.626</v>
      </c>
      <c r="G30" s="191">
        <v>0.16500000000000001</v>
      </c>
      <c r="H30" s="191"/>
      <c r="I30" s="191"/>
      <c r="J30" s="163">
        <v>0.16500000000000001</v>
      </c>
      <c r="K30" s="1273" t="s">
        <v>17</v>
      </c>
      <c r="L30" s="1274" t="s">
        <v>17</v>
      </c>
      <c r="M30" s="1275">
        <v>0.33055555555555555</v>
      </c>
      <c r="N30" s="1275">
        <v>0.34652777777777777</v>
      </c>
      <c r="O30" s="1275">
        <v>0.38750000000000001</v>
      </c>
      <c r="P30" s="1275">
        <v>0.42916666666666664</v>
      </c>
      <c r="Q30" s="1275">
        <v>0.47152777777777777</v>
      </c>
      <c r="R30" s="1275">
        <v>0.51249999999999996</v>
      </c>
      <c r="S30" s="1275">
        <v>0.5541666666666667</v>
      </c>
      <c r="T30" s="1275">
        <v>0.59652777777777777</v>
      </c>
      <c r="U30" s="1275">
        <v>0.63749999999999996</v>
      </c>
      <c r="V30" s="1275">
        <v>0.6791666666666667</v>
      </c>
      <c r="W30" s="1275">
        <v>0.72152777777777777</v>
      </c>
      <c r="X30" s="1275">
        <v>0.76249999999999996</v>
      </c>
      <c r="Y30" s="1275">
        <v>0.8041666666666667</v>
      </c>
      <c r="Z30" s="1275">
        <v>0.84652777777777777</v>
      </c>
      <c r="AA30" s="1279">
        <v>0.88680555555555551</v>
      </c>
    </row>
    <row r="31" spans="1:36" ht="34.5" x14ac:dyDescent="0.5">
      <c r="A31" s="941" t="s">
        <v>22</v>
      </c>
      <c r="B31" s="965">
        <v>6.9444444444444447E-4</v>
      </c>
      <c r="C31" s="182">
        <v>6.9444444444444447E-4</v>
      </c>
      <c r="D31" s="181">
        <v>6.9444444444444447E-4</v>
      </c>
      <c r="E31" s="568">
        <v>0.63400000000000001</v>
      </c>
      <c r="F31" s="191">
        <v>0.16500000000000001</v>
      </c>
      <c r="G31" s="191">
        <v>0.63400000000000001</v>
      </c>
      <c r="H31" s="191"/>
      <c r="I31" s="191"/>
      <c r="J31" s="163">
        <v>0.63400000000000001</v>
      </c>
      <c r="K31" s="1273" t="s">
        <v>17</v>
      </c>
      <c r="L31" s="1274" t="s">
        <v>17</v>
      </c>
      <c r="M31" s="1277">
        <v>0.33194444444444443</v>
      </c>
      <c r="N31" s="1277">
        <v>0.34791666666666665</v>
      </c>
      <c r="O31" s="1277">
        <v>0.3888888888888889</v>
      </c>
      <c r="P31" s="1277">
        <v>0.43055555555555558</v>
      </c>
      <c r="Q31" s="1277">
        <v>0.47291666666666665</v>
      </c>
      <c r="R31" s="1277">
        <v>0.51388888888888884</v>
      </c>
      <c r="S31" s="1277">
        <v>0.55555555555555558</v>
      </c>
      <c r="T31" s="1277">
        <v>0.59791666666666665</v>
      </c>
      <c r="U31" s="1277">
        <v>0.63888888888888884</v>
      </c>
      <c r="V31" s="1277">
        <v>0.68055555555555558</v>
      </c>
      <c r="W31" s="1277">
        <v>0.72291666666666665</v>
      </c>
      <c r="X31" s="1277">
        <v>0.76388888888888884</v>
      </c>
      <c r="Y31" s="1277">
        <v>0.80555555555555558</v>
      </c>
      <c r="Z31" s="1277">
        <v>0.84791666666666665</v>
      </c>
      <c r="AA31" s="1280">
        <v>0.8881944444444444</v>
      </c>
    </row>
    <row r="32" spans="1:36" ht="34.5" x14ac:dyDescent="0.5">
      <c r="A32" s="941" t="s">
        <v>23</v>
      </c>
      <c r="B32" s="965">
        <v>6.9444444444444447E-4</v>
      </c>
      <c r="C32" s="182">
        <v>6.9444444444444447E-4</v>
      </c>
      <c r="D32" s="181">
        <v>6.9444444444444447E-4</v>
      </c>
      <c r="E32" s="568">
        <v>0.61799999999999999</v>
      </c>
      <c r="F32" s="191">
        <v>0.63400000000000001</v>
      </c>
      <c r="G32" s="191">
        <v>0.61799999999999999</v>
      </c>
      <c r="H32" s="191"/>
      <c r="I32" s="191"/>
      <c r="J32" s="163">
        <v>0.61799999999999999</v>
      </c>
      <c r="K32" s="1273" t="s">
        <v>17</v>
      </c>
      <c r="L32" s="1274" t="s">
        <v>17</v>
      </c>
      <c r="M32" s="1275">
        <v>0.33333333333333331</v>
      </c>
      <c r="N32" s="1275">
        <v>0.34930555555555554</v>
      </c>
      <c r="O32" s="1275">
        <v>0.39027777777777778</v>
      </c>
      <c r="P32" s="1275">
        <v>0.43194444444444446</v>
      </c>
      <c r="Q32" s="1275">
        <v>0.47430555555555554</v>
      </c>
      <c r="R32" s="1275">
        <v>0.51527777777777772</v>
      </c>
      <c r="S32" s="1275">
        <v>0.55694444444444446</v>
      </c>
      <c r="T32" s="1275">
        <v>0.59930555555555554</v>
      </c>
      <c r="U32" s="1275">
        <v>0.64027777777777772</v>
      </c>
      <c r="V32" s="1275">
        <v>0.68194444444444446</v>
      </c>
      <c r="W32" s="1275">
        <v>0.72430555555555554</v>
      </c>
      <c r="X32" s="1275">
        <v>0.76527777777777772</v>
      </c>
      <c r="Y32" s="1275">
        <v>0.80694444444444446</v>
      </c>
      <c r="Z32" s="1275">
        <v>0.84930555555555554</v>
      </c>
      <c r="AA32" s="1279">
        <v>0.88958333333333328</v>
      </c>
    </row>
    <row r="33" spans="1:27" ht="34.5" x14ac:dyDescent="0.5">
      <c r="A33" s="941" t="s">
        <v>24</v>
      </c>
      <c r="B33" s="965">
        <v>1.3888888888888889E-3</v>
      </c>
      <c r="C33" s="182">
        <v>1.3888888888888889E-3</v>
      </c>
      <c r="D33" s="181">
        <v>1.3888888888888889E-3</v>
      </c>
      <c r="E33" s="568">
        <v>0.45300000000000001</v>
      </c>
      <c r="F33" s="191">
        <v>0.61799999999999999</v>
      </c>
      <c r="G33" s="191">
        <v>0.45300000000000001</v>
      </c>
      <c r="H33" s="191"/>
      <c r="I33" s="191"/>
      <c r="J33" s="163">
        <v>0.45300000000000001</v>
      </c>
      <c r="K33" s="1273" t="s">
        <v>17</v>
      </c>
      <c r="L33" s="1274" t="s">
        <v>17</v>
      </c>
      <c r="M33" s="1277">
        <v>0.3347222222222222</v>
      </c>
      <c r="N33" s="1277">
        <v>0.35</v>
      </c>
      <c r="O33" s="1277">
        <v>0.39097222222222222</v>
      </c>
      <c r="P33" s="1277">
        <v>0.43263888888888891</v>
      </c>
      <c r="Q33" s="1277">
        <v>0.47499999999999998</v>
      </c>
      <c r="R33" s="1277">
        <v>0.51597222222222228</v>
      </c>
      <c r="S33" s="1277">
        <v>0.55763888888888891</v>
      </c>
      <c r="T33" s="1277">
        <v>0.6</v>
      </c>
      <c r="U33" s="1277">
        <v>0.64097222222222228</v>
      </c>
      <c r="V33" s="1277">
        <v>0.68263888888888891</v>
      </c>
      <c r="W33" s="1277">
        <v>0.72499999999999998</v>
      </c>
      <c r="X33" s="1277">
        <v>0.76597222222222228</v>
      </c>
      <c r="Y33" s="1277">
        <v>0.80763888888888891</v>
      </c>
      <c r="Z33" s="1277">
        <v>0.85</v>
      </c>
      <c r="AA33" s="1280">
        <v>0.89027777777777772</v>
      </c>
    </row>
    <row r="34" spans="1:27" ht="34.5" x14ac:dyDescent="0.5">
      <c r="A34" s="941" t="s">
        <v>25</v>
      </c>
      <c r="B34" s="965">
        <v>6.9444444444444447E-4</v>
      </c>
      <c r="C34" s="182">
        <v>6.9444444444444447E-4</v>
      </c>
      <c r="D34" s="181">
        <v>6.9444444444444447E-4</v>
      </c>
      <c r="E34" s="568">
        <v>0.45200000000000001</v>
      </c>
      <c r="F34" s="191">
        <v>0.45300000000000001</v>
      </c>
      <c r="G34" s="191">
        <v>0.45200000000000001</v>
      </c>
      <c r="H34" s="191"/>
      <c r="I34" s="191"/>
      <c r="J34" s="163">
        <v>0.45200000000000001</v>
      </c>
      <c r="K34" s="1273" t="s">
        <v>17</v>
      </c>
      <c r="L34" s="1274" t="s">
        <v>17</v>
      </c>
      <c r="M34" s="1275">
        <v>0.33611111111111114</v>
      </c>
      <c r="N34" s="1275">
        <v>0.35138888888888886</v>
      </c>
      <c r="O34" s="1275">
        <v>0.3923611111111111</v>
      </c>
      <c r="P34" s="1275">
        <v>0.43402777777777779</v>
      </c>
      <c r="Q34" s="1275">
        <v>0.47638888888888886</v>
      </c>
      <c r="R34" s="1275">
        <v>0.51736111111111116</v>
      </c>
      <c r="S34" s="1275">
        <v>0.55902777777777779</v>
      </c>
      <c r="T34" s="1275">
        <v>0.60138888888888886</v>
      </c>
      <c r="U34" s="1275">
        <v>0.64236111111111116</v>
      </c>
      <c r="V34" s="1275">
        <v>0.68402777777777779</v>
      </c>
      <c r="W34" s="1275">
        <v>0.72638888888888886</v>
      </c>
      <c r="X34" s="1275">
        <v>0.76666666666666672</v>
      </c>
      <c r="Y34" s="1275">
        <v>0.80833333333333335</v>
      </c>
      <c r="Z34" s="1275">
        <v>0.85069444444444442</v>
      </c>
      <c r="AA34" s="1279">
        <v>0.89166666666666672</v>
      </c>
    </row>
    <row r="35" spans="1:27" ht="34.5" x14ac:dyDescent="0.5">
      <c r="A35" s="941" t="s">
        <v>181</v>
      </c>
      <c r="B35" s="965">
        <v>6.9444444444444447E-4</v>
      </c>
      <c r="C35" s="182">
        <v>6.9444444444444447E-4</v>
      </c>
      <c r="D35" s="181">
        <v>6.9444444444444447E-4</v>
      </c>
      <c r="E35" s="568">
        <v>0.59799999999999998</v>
      </c>
      <c r="F35" s="191">
        <v>0.45200000000000001</v>
      </c>
      <c r="G35" s="191">
        <v>0.59799999999999998</v>
      </c>
      <c r="H35" s="191"/>
      <c r="I35" s="191"/>
      <c r="J35" s="163">
        <v>0.59799999999999998</v>
      </c>
      <c r="K35" s="1273" t="s">
        <v>17</v>
      </c>
      <c r="L35" s="1274" t="s">
        <v>17</v>
      </c>
      <c r="M35" s="1277">
        <v>0.33750000000000002</v>
      </c>
      <c r="N35" s="1277">
        <v>0.3527777777777778</v>
      </c>
      <c r="O35" s="1277">
        <v>0.39374999999999999</v>
      </c>
      <c r="P35" s="1277">
        <v>0.43541666666666667</v>
      </c>
      <c r="Q35" s="1277">
        <v>0.4777777777777778</v>
      </c>
      <c r="R35" s="1277">
        <v>0.51875000000000004</v>
      </c>
      <c r="S35" s="1277">
        <v>0.56041666666666667</v>
      </c>
      <c r="T35" s="1277">
        <v>0.60277777777777775</v>
      </c>
      <c r="U35" s="1277">
        <v>0.64375000000000004</v>
      </c>
      <c r="V35" s="1277">
        <v>0.68541666666666667</v>
      </c>
      <c r="W35" s="1277">
        <v>0.72777777777777775</v>
      </c>
      <c r="X35" s="1277">
        <v>0.76875000000000004</v>
      </c>
      <c r="Y35" s="1277">
        <v>0.81041666666666667</v>
      </c>
      <c r="Z35" s="1277">
        <v>0.8520833333333333</v>
      </c>
      <c r="AA35" s="1280">
        <v>0.89236111111111116</v>
      </c>
    </row>
    <row r="36" spans="1:27" ht="34.5" x14ac:dyDescent="0.5">
      <c r="A36" s="941" t="s">
        <v>182</v>
      </c>
      <c r="B36" s="965">
        <v>1.3888888888888889E-3</v>
      </c>
      <c r="C36" s="182">
        <v>1.3888888888888889E-3</v>
      </c>
      <c r="D36" s="181">
        <v>1.3888888888888889E-3</v>
      </c>
      <c r="E36" s="568">
        <v>0.54100000000000004</v>
      </c>
      <c r="F36" s="191">
        <v>0.59799999999999998</v>
      </c>
      <c r="G36" s="191">
        <v>0.54100000000000004</v>
      </c>
      <c r="H36" s="191"/>
      <c r="I36" s="191"/>
      <c r="J36" s="163">
        <v>0.54100000000000004</v>
      </c>
      <c r="K36" s="1273" t="s">
        <v>17</v>
      </c>
      <c r="L36" s="1274" t="s">
        <v>17</v>
      </c>
      <c r="M36" s="1275">
        <v>0.33888888888888891</v>
      </c>
      <c r="N36" s="1275">
        <v>0.35416666666666669</v>
      </c>
      <c r="O36" s="1275">
        <v>0.39513888888888887</v>
      </c>
      <c r="P36" s="1275">
        <v>0.43680555555555556</v>
      </c>
      <c r="Q36" s="1275">
        <v>0.47916666666666669</v>
      </c>
      <c r="R36" s="1275">
        <v>0.52013888888888893</v>
      </c>
      <c r="S36" s="1275">
        <v>0.56180555555555556</v>
      </c>
      <c r="T36" s="1275">
        <v>0.60416666666666663</v>
      </c>
      <c r="U36" s="1275">
        <v>0.64513888888888893</v>
      </c>
      <c r="V36" s="1275">
        <v>0.68680555555555556</v>
      </c>
      <c r="W36" s="1275">
        <v>0.72916666666666663</v>
      </c>
      <c r="X36" s="1275">
        <v>0.76944444444444449</v>
      </c>
      <c r="Y36" s="1275">
        <v>0.81111111111111112</v>
      </c>
      <c r="Z36" s="1275">
        <v>0.85277777777777775</v>
      </c>
      <c r="AA36" s="1279">
        <v>0.89375000000000004</v>
      </c>
    </row>
    <row r="37" spans="1:27" ht="34.5" x14ac:dyDescent="0.5">
      <c r="A37" s="941" t="s">
        <v>27</v>
      </c>
      <c r="B37" s="965">
        <v>6.9444444444444447E-4</v>
      </c>
      <c r="C37" s="182">
        <v>6.9444444444444447E-4</v>
      </c>
      <c r="D37" s="181">
        <v>6.9444444444444447E-4</v>
      </c>
      <c r="E37" s="568">
        <v>0.69</v>
      </c>
      <c r="F37" s="191">
        <v>0.54100000000000004</v>
      </c>
      <c r="G37" s="191">
        <v>0.69</v>
      </c>
      <c r="H37" s="191"/>
      <c r="I37" s="191"/>
      <c r="J37" s="163">
        <v>0.69</v>
      </c>
      <c r="K37" s="1273" t="s">
        <v>17</v>
      </c>
      <c r="L37" s="1274" t="s">
        <v>17</v>
      </c>
      <c r="M37" s="1277">
        <v>0.34027777777777779</v>
      </c>
      <c r="N37" s="1277">
        <v>0.35555555555555557</v>
      </c>
      <c r="O37" s="1277">
        <v>0.39652777777777776</v>
      </c>
      <c r="P37" s="1277">
        <v>0.43819444444444444</v>
      </c>
      <c r="Q37" s="1277">
        <v>0.48055555555555557</v>
      </c>
      <c r="R37" s="1277">
        <v>0.52152777777777781</v>
      </c>
      <c r="S37" s="1277">
        <v>0.56319444444444444</v>
      </c>
      <c r="T37" s="1277">
        <v>0.60555555555555551</v>
      </c>
      <c r="U37" s="1277">
        <v>0.64652777777777781</v>
      </c>
      <c r="V37" s="1277">
        <v>0.68819444444444444</v>
      </c>
      <c r="W37" s="1277">
        <v>0.73055555555555551</v>
      </c>
      <c r="X37" s="1277">
        <v>0.77083333333333337</v>
      </c>
      <c r="Y37" s="1277">
        <v>0.8125</v>
      </c>
      <c r="Z37" s="1277">
        <v>0.85416666666666663</v>
      </c>
      <c r="AA37" s="1280">
        <v>0.89513888888888893</v>
      </c>
    </row>
    <row r="38" spans="1:27" ht="34.5" x14ac:dyDescent="0.5">
      <c r="A38" s="941" t="s">
        <v>183</v>
      </c>
      <c r="B38" s="965">
        <v>1.3888888888888889E-3</v>
      </c>
      <c r="C38" s="182">
        <v>1.3888888888888889E-3</v>
      </c>
      <c r="D38" s="181">
        <v>1.3888888888888889E-3</v>
      </c>
      <c r="E38" s="568">
        <v>0.68100000000000005</v>
      </c>
      <c r="F38" s="191">
        <v>0.69</v>
      </c>
      <c r="G38" s="191">
        <v>0.68100000000000005</v>
      </c>
      <c r="H38" s="191">
        <v>0</v>
      </c>
      <c r="I38" s="191">
        <v>0</v>
      </c>
      <c r="J38" s="163">
        <v>0.68100000000000005</v>
      </c>
      <c r="K38" s="1281">
        <v>0.28333333333333333</v>
      </c>
      <c r="L38" s="1275">
        <v>0.31458333333333333</v>
      </c>
      <c r="M38" s="1275">
        <v>0.34236111111111112</v>
      </c>
      <c r="N38" s="1275">
        <v>0.3576388888888889</v>
      </c>
      <c r="O38" s="1275">
        <v>0.39861111111111114</v>
      </c>
      <c r="P38" s="1275">
        <v>0.44027777777777777</v>
      </c>
      <c r="Q38" s="1275">
        <v>0.4826388888888889</v>
      </c>
      <c r="R38" s="1275">
        <v>0.52361111111111114</v>
      </c>
      <c r="S38" s="1275">
        <v>0.56527777777777777</v>
      </c>
      <c r="T38" s="1275">
        <v>0.60763888888888884</v>
      </c>
      <c r="U38" s="1275">
        <v>0.64861111111111114</v>
      </c>
      <c r="V38" s="1275">
        <v>0.69027777777777777</v>
      </c>
      <c r="W38" s="1275">
        <v>0.73263888888888884</v>
      </c>
      <c r="X38" s="1275">
        <v>0.7729166666666667</v>
      </c>
      <c r="Y38" s="1275">
        <v>0.81458333333333333</v>
      </c>
      <c r="Z38" s="1275">
        <v>0.85624999999999996</v>
      </c>
      <c r="AA38" s="1279">
        <v>0.89652777777777781</v>
      </c>
    </row>
    <row r="39" spans="1:27" ht="34.5" x14ac:dyDescent="0.5">
      <c r="A39" s="941" t="s">
        <v>59</v>
      </c>
      <c r="B39" s="965">
        <v>1.3888888888888889E-3</v>
      </c>
      <c r="C39" s="182">
        <v>1.3888888888888889E-3</v>
      </c>
      <c r="D39" s="181">
        <v>1.3888888888888889E-3</v>
      </c>
      <c r="E39" s="568">
        <v>0.39200000000000002</v>
      </c>
      <c r="F39" s="191">
        <v>0.68100000000000005</v>
      </c>
      <c r="G39" s="191">
        <v>0.39200000000000002</v>
      </c>
      <c r="H39" s="191">
        <v>0.39200000000000002</v>
      </c>
      <c r="I39" s="191">
        <v>0.39200000000000002</v>
      </c>
      <c r="J39" s="163">
        <v>0.39200000000000002</v>
      </c>
      <c r="K39" s="1282">
        <v>0.28402777777777777</v>
      </c>
      <c r="L39" s="1277">
        <v>0.31597222222222221</v>
      </c>
      <c r="M39" s="1277">
        <v>0.34375</v>
      </c>
      <c r="N39" s="1277">
        <v>0.35902777777777778</v>
      </c>
      <c r="O39" s="1277">
        <v>0.39930555555555558</v>
      </c>
      <c r="P39" s="1277">
        <v>0.44166666666666665</v>
      </c>
      <c r="Q39" s="1277">
        <v>0.48402777777777778</v>
      </c>
      <c r="R39" s="1277">
        <v>0.52500000000000002</v>
      </c>
      <c r="S39" s="1277">
        <v>0.56666666666666665</v>
      </c>
      <c r="T39" s="1277">
        <v>0.60902777777777772</v>
      </c>
      <c r="U39" s="1277">
        <v>0.65</v>
      </c>
      <c r="V39" s="1277">
        <v>0.69166666666666665</v>
      </c>
      <c r="W39" s="1277">
        <v>0.73333333333333328</v>
      </c>
      <c r="X39" s="1277">
        <v>0.77361111111111114</v>
      </c>
      <c r="Y39" s="1277">
        <v>0.81527777777777777</v>
      </c>
      <c r="Z39" s="1277">
        <v>0.8569444444444444</v>
      </c>
      <c r="AA39" s="1280">
        <v>0.89722222222222225</v>
      </c>
    </row>
    <row r="40" spans="1:27" ht="34.5" x14ac:dyDescent="0.5">
      <c r="A40" s="941" t="s">
        <v>60</v>
      </c>
      <c r="B40" s="965">
        <v>6.9444444444444447E-4</v>
      </c>
      <c r="C40" s="182">
        <v>6.9444444444444447E-4</v>
      </c>
      <c r="D40" s="181">
        <v>6.9444444444444447E-4</v>
      </c>
      <c r="E40" s="568">
        <v>0.50800000000000001</v>
      </c>
      <c r="F40" s="191">
        <v>0.39200000000000002</v>
      </c>
      <c r="G40" s="191">
        <v>0.50800000000000001</v>
      </c>
      <c r="H40" s="191">
        <v>0.50800000000000001</v>
      </c>
      <c r="I40" s="191">
        <v>0.50800000000000001</v>
      </c>
      <c r="J40" s="163">
        <v>0.50800000000000001</v>
      </c>
      <c r="K40" s="1283">
        <v>0.28472222222222221</v>
      </c>
      <c r="L40" s="1275">
        <v>0.31666666666666665</v>
      </c>
      <c r="M40" s="1275">
        <v>0.34444444444444444</v>
      </c>
      <c r="N40" s="1275">
        <v>0.35972222222222222</v>
      </c>
      <c r="O40" s="1275">
        <v>0.4</v>
      </c>
      <c r="P40" s="1275">
        <v>0.44236111111111109</v>
      </c>
      <c r="Q40" s="1275">
        <v>0.48472222222222222</v>
      </c>
      <c r="R40" s="1275">
        <v>0.52569444444444446</v>
      </c>
      <c r="S40" s="1275">
        <v>0.56736111111111109</v>
      </c>
      <c r="T40" s="1275">
        <v>0.60972222222222228</v>
      </c>
      <c r="U40" s="1275">
        <v>0.65069444444444446</v>
      </c>
      <c r="V40" s="1275">
        <v>0.69236111111111109</v>
      </c>
      <c r="W40" s="1275">
        <v>0.73402777777777772</v>
      </c>
      <c r="X40" s="1275">
        <v>0.77430555555555558</v>
      </c>
      <c r="Y40" s="1275">
        <v>0.81597222222222221</v>
      </c>
      <c r="Z40" s="1275">
        <v>0.85763888888888884</v>
      </c>
      <c r="AA40" s="1279">
        <v>0.8979166666666667</v>
      </c>
    </row>
    <row r="41" spans="1:27" ht="34.5" x14ac:dyDescent="0.5">
      <c r="A41" s="941" t="s">
        <v>61</v>
      </c>
      <c r="B41" s="965">
        <v>6.9444444444444447E-4</v>
      </c>
      <c r="C41" s="182">
        <v>6.9444444444444447E-4</v>
      </c>
      <c r="D41" s="181">
        <v>6.9444444444444447E-4</v>
      </c>
      <c r="E41" s="568">
        <v>0.625</v>
      </c>
      <c r="F41" s="191">
        <v>0.50800000000000001</v>
      </c>
      <c r="G41" s="191">
        <v>0.625</v>
      </c>
      <c r="H41" s="191">
        <v>0.50800000000000001</v>
      </c>
      <c r="I41" s="191">
        <v>0.625</v>
      </c>
      <c r="J41" s="163">
        <v>0.625</v>
      </c>
      <c r="K41" s="1282">
        <v>0.28611111111111109</v>
      </c>
      <c r="L41" s="1277">
        <v>0.31805555555555554</v>
      </c>
      <c r="M41" s="1277">
        <v>0.34583333333333333</v>
      </c>
      <c r="N41" s="1277">
        <v>0.3611111111111111</v>
      </c>
      <c r="O41" s="1277">
        <v>0.40138888888888891</v>
      </c>
      <c r="P41" s="1277">
        <v>0.44374999999999998</v>
      </c>
      <c r="Q41" s="1277">
        <v>0.4861111111111111</v>
      </c>
      <c r="R41" s="1277">
        <v>0.52708333333333335</v>
      </c>
      <c r="S41" s="1277">
        <v>0.56874999999999998</v>
      </c>
      <c r="T41" s="1277">
        <v>0.61111111111111116</v>
      </c>
      <c r="U41" s="1277">
        <v>0.65208333333333335</v>
      </c>
      <c r="V41" s="1277">
        <v>0.69374999999999998</v>
      </c>
      <c r="W41" s="1277">
        <v>0.73541666666666672</v>
      </c>
      <c r="X41" s="1277">
        <v>0.77569444444444446</v>
      </c>
      <c r="Y41" s="1277">
        <v>0.81736111111111109</v>
      </c>
      <c r="Z41" s="1277">
        <v>0.85902777777777772</v>
      </c>
      <c r="AA41" s="1280">
        <v>0.89930555555555558</v>
      </c>
    </row>
    <row r="42" spans="1:27" ht="34.5" x14ac:dyDescent="0.5">
      <c r="A42" s="941" t="s">
        <v>62</v>
      </c>
      <c r="B42" s="965">
        <v>1.3888888888888889E-3</v>
      </c>
      <c r="C42" s="182">
        <v>1.3888888888888889E-3</v>
      </c>
      <c r="D42" s="181">
        <v>1.3888888888888889E-3</v>
      </c>
      <c r="E42" s="568">
        <v>0.39200000000000002</v>
      </c>
      <c r="F42" s="191">
        <v>0.625</v>
      </c>
      <c r="G42" s="191">
        <v>0.39200000000000002</v>
      </c>
      <c r="H42" s="191">
        <v>0.625</v>
      </c>
      <c r="I42" s="191">
        <v>0.39200000000000002</v>
      </c>
      <c r="J42" s="163">
        <v>0.39200000000000002</v>
      </c>
      <c r="K42" s="1283">
        <v>0.28680555555555554</v>
      </c>
      <c r="L42" s="1275">
        <v>0.31874999999999998</v>
      </c>
      <c r="M42" s="1275">
        <v>0.34652777777777777</v>
      </c>
      <c r="N42" s="1275">
        <v>0.36180555555555555</v>
      </c>
      <c r="O42" s="1275">
        <v>0.40208333333333335</v>
      </c>
      <c r="P42" s="1275">
        <v>0.44444444444444442</v>
      </c>
      <c r="Q42" s="1275">
        <v>0.48680555555555555</v>
      </c>
      <c r="R42" s="1275">
        <v>0.52777777777777779</v>
      </c>
      <c r="S42" s="1275">
        <v>0.56944444444444442</v>
      </c>
      <c r="T42" s="1275">
        <v>0.6118055555555556</v>
      </c>
      <c r="U42" s="1275">
        <v>0.65277777777777779</v>
      </c>
      <c r="V42" s="1275">
        <v>0.69444444444444442</v>
      </c>
      <c r="W42" s="1275">
        <v>0.73611111111111116</v>
      </c>
      <c r="X42" s="1275">
        <v>0.77638888888888891</v>
      </c>
      <c r="Y42" s="1275">
        <v>0.81805555555555554</v>
      </c>
      <c r="Z42" s="1275">
        <v>0.85972222222222228</v>
      </c>
      <c r="AA42" s="1279">
        <v>0.9</v>
      </c>
    </row>
    <row r="43" spans="1:27" ht="34.5" x14ac:dyDescent="0.5">
      <c r="A43" s="941" t="s">
        <v>63</v>
      </c>
      <c r="B43" s="965">
        <v>6.9444444444444447E-4</v>
      </c>
      <c r="C43" s="182">
        <v>6.9444444444444447E-4</v>
      </c>
      <c r="D43" s="181">
        <v>6.9444444444444447E-4</v>
      </c>
      <c r="E43" s="568">
        <v>0.40899999999999997</v>
      </c>
      <c r="F43" s="191">
        <v>0.39200000000000002</v>
      </c>
      <c r="G43" s="192">
        <v>0.40899999999999997</v>
      </c>
      <c r="H43" s="191">
        <v>0.39200000000000002</v>
      </c>
      <c r="I43" s="192">
        <v>0.40899999999999997</v>
      </c>
      <c r="J43" s="164">
        <v>0.40899999999999997</v>
      </c>
      <c r="K43" s="1282">
        <v>0.28749999999999998</v>
      </c>
      <c r="L43" s="1277">
        <v>0.31944444444444442</v>
      </c>
      <c r="M43" s="1277">
        <v>0.34791666666666665</v>
      </c>
      <c r="N43" s="1277">
        <v>0.36319444444444443</v>
      </c>
      <c r="O43" s="1277">
        <v>0.40347222222222223</v>
      </c>
      <c r="P43" s="1277">
        <v>0.44513888888888886</v>
      </c>
      <c r="Q43" s="1277">
        <v>0.48749999999999999</v>
      </c>
      <c r="R43" s="1277">
        <v>0.52847222222222223</v>
      </c>
      <c r="S43" s="1277">
        <v>0.57013888888888886</v>
      </c>
      <c r="T43" s="1277">
        <v>0.61250000000000004</v>
      </c>
      <c r="U43" s="1277">
        <v>0.65347222222222223</v>
      </c>
      <c r="V43" s="1277">
        <v>0.69513888888888886</v>
      </c>
      <c r="W43" s="1277">
        <v>0.73750000000000004</v>
      </c>
      <c r="X43" s="1277">
        <v>0.77777777777777779</v>
      </c>
      <c r="Y43" s="1277">
        <v>0.81944444444444442</v>
      </c>
      <c r="Z43" s="1277">
        <v>0.86111111111111116</v>
      </c>
      <c r="AA43" s="1280">
        <v>0.90138888888888891</v>
      </c>
    </row>
    <row r="44" spans="1:27" ht="34.5" x14ac:dyDescent="0.5">
      <c r="A44" s="941" t="s">
        <v>182</v>
      </c>
      <c r="B44" s="966">
        <v>1.3888888888888889E-3</v>
      </c>
      <c r="C44" s="183">
        <v>1.3888888888888889E-3</v>
      </c>
      <c r="D44" s="184">
        <v>1.3888888888888889E-3</v>
      </c>
      <c r="E44" s="568">
        <v>0.54</v>
      </c>
      <c r="F44" s="192">
        <v>0.40899999999999997</v>
      </c>
      <c r="G44" s="191">
        <v>0.54</v>
      </c>
      <c r="H44" s="192">
        <v>0.40899999999999997</v>
      </c>
      <c r="I44" s="191">
        <v>0.54</v>
      </c>
      <c r="J44" s="163"/>
      <c r="K44" s="1283">
        <v>0.28888888888888886</v>
      </c>
      <c r="L44" s="1275">
        <v>0.32083333333333336</v>
      </c>
      <c r="M44" s="1275">
        <v>0.34930555555555554</v>
      </c>
      <c r="N44" s="1275">
        <v>0.36458333333333331</v>
      </c>
      <c r="O44" s="1275">
        <v>0.40486111111111112</v>
      </c>
      <c r="P44" s="1275">
        <v>0.4465277777777778</v>
      </c>
      <c r="Q44" s="1275">
        <v>0.48888888888888887</v>
      </c>
      <c r="R44" s="1275">
        <v>0.52986111111111112</v>
      </c>
      <c r="S44" s="1275">
        <v>0.57152777777777775</v>
      </c>
      <c r="T44" s="1275">
        <v>0.61388888888888893</v>
      </c>
      <c r="U44" s="1275">
        <v>0.65486111111111112</v>
      </c>
      <c r="V44" s="1275">
        <v>0.69652777777777775</v>
      </c>
      <c r="W44" s="1275">
        <v>0.73888888888888893</v>
      </c>
      <c r="X44" s="1275">
        <v>0.77916666666666667</v>
      </c>
      <c r="Y44" s="1275">
        <v>0.8208333333333333</v>
      </c>
      <c r="Z44" s="1275">
        <v>0.86250000000000004</v>
      </c>
      <c r="AA44" s="1276" t="s">
        <v>17</v>
      </c>
    </row>
    <row r="45" spans="1:27" ht="34.5" x14ac:dyDescent="0.5">
      <c r="A45" s="941" t="s">
        <v>181</v>
      </c>
      <c r="B45" s="965">
        <v>1.3888888888888889E-3</v>
      </c>
      <c r="C45" s="182">
        <v>1.3888888888888889E-3</v>
      </c>
      <c r="D45" s="181">
        <v>1.3888888888888889E-3</v>
      </c>
      <c r="E45" s="568">
        <v>0.44</v>
      </c>
      <c r="F45" s="191">
        <v>0.54</v>
      </c>
      <c r="G45" s="191">
        <v>0.44</v>
      </c>
      <c r="H45" s="191">
        <v>0.54</v>
      </c>
      <c r="I45" s="191">
        <v>0.44</v>
      </c>
      <c r="J45" s="163"/>
      <c r="K45" s="1282">
        <v>0.2902777777777778</v>
      </c>
      <c r="L45" s="1277">
        <v>0.3215277777777778</v>
      </c>
      <c r="M45" s="1277">
        <v>0.35</v>
      </c>
      <c r="N45" s="1277">
        <v>0.36527777777777776</v>
      </c>
      <c r="O45" s="1277">
        <v>0.40625</v>
      </c>
      <c r="P45" s="1277">
        <v>0.44791666666666669</v>
      </c>
      <c r="Q45" s="1277">
        <v>0.48958333333333331</v>
      </c>
      <c r="R45" s="1277">
        <v>0.53125</v>
      </c>
      <c r="S45" s="1277">
        <v>0.57291666666666663</v>
      </c>
      <c r="T45" s="1277">
        <v>0.61458333333333337</v>
      </c>
      <c r="U45" s="1277">
        <v>0.65625</v>
      </c>
      <c r="V45" s="1277">
        <v>0.69791666666666663</v>
      </c>
      <c r="W45" s="1277">
        <v>0.73958333333333337</v>
      </c>
      <c r="X45" s="1277">
        <v>0.77986111111111112</v>
      </c>
      <c r="Y45" s="1277">
        <v>0.82152777777777775</v>
      </c>
      <c r="Z45" s="1277">
        <v>0.86319444444444449</v>
      </c>
      <c r="AA45" s="1276" t="s">
        <v>17</v>
      </c>
    </row>
    <row r="46" spans="1:27" ht="34.5" x14ac:dyDescent="0.5">
      <c r="A46" s="941" t="s">
        <v>25</v>
      </c>
      <c r="B46" s="965">
        <v>6.9444444444444447E-4</v>
      </c>
      <c r="C46" s="182">
        <v>6.9444444444444447E-4</v>
      </c>
      <c r="D46" s="181">
        <v>6.9444444444444447E-4</v>
      </c>
      <c r="E46" s="568">
        <v>0.60399999999999998</v>
      </c>
      <c r="F46" s="191">
        <v>0.44</v>
      </c>
      <c r="G46" s="191">
        <v>0.60399999999999998</v>
      </c>
      <c r="H46" s="191">
        <v>0.44</v>
      </c>
      <c r="I46" s="191">
        <v>0.60399999999999998</v>
      </c>
      <c r="J46" s="163"/>
      <c r="K46" s="1283">
        <v>0.29166666666666669</v>
      </c>
      <c r="L46" s="1275">
        <v>0.32361111111111113</v>
      </c>
      <c r="M46" s="1275">
        <v>0.35208333333333336</v>
      </c>
      <c r="N46" s="1275">
        <v>0.36736111111111114</v>
      </c>
      <c r="O46" s="1275">
        <v>0.40763888888888888</v>
      </c>
      <c r="P46" s="1275">
        <v>0.44930555555555557</v>
      </c>
      <c r="Q46" s="1275">
        <v>0.49166666666666664</v>
      </c>
      <c r="R46" s="1275">
        <v>0.53263888888888888</v>
      </c>
      <c r="S46" s="1275">
        <v>0.57430555555555551</v>
      </c>
      <c r="T46" s="1275">
        <v>0.6166666666666667</v>
      </c>
      <c r="U46" s="1275">
        <v>0.65763888888888888</v>
      </c>
      <c r="V46" s="1275">
        <v>0.69930555555555551</v>
      </c>
      <c r="W46" s="1275">
        <v>0.7416666666666667</v>
      </c>
      <c r="X46" s="1275">
        <v>0.78125</v>
      </c>
      <c r="Y46" s="1275">
        <v>0.82291666666666663</v>
      </c>
      <c r="Z46" s="1275">
        <v>0.86458333333333337</v>
      </c>
      <c r="AA46" s="1284" t="s">
        <v>17</v>
      </c>
    </row>
    <row r="47" spans="1:27" ht="34.5" x14ac:dyDescent="0.5">
      <c r="A47" s="941" t="s">
        <v>24</v>
      </c>
      <c r="B47" s="965">
        <v>2.0833333333333333E-3</v>
      </c>
      <c r="C47" s="182">
        <v>2.0833333333333333E-3</v>
      </c>
      <c r="D47" s="181">
        <v>2.0833333333333333E-3</v>
      </c>
      <c r="E47" s="568">
        <v>0.35099999999999998</v>
      </c>
      <c r="F47" s="191">
        <v>0.60399999999999998</v>
      </c>
      <c r="G47" s="191">
        <v>0.35099999999999998</v>
      </c>
      <c r="H47" s="191">
        <v>0.60399999999999998</v>
      </c>
      <c r="I47" s="191">
        <v>0.35099999999999998</v>
      </c>
      <c r="J47" s="163"/>
      <c r="K47" s="1282">
        <v>0.29236111111111113</v>
      </c>
      <c r="L47" s="1277">
        <v>0.32430555555555557</v>
      </c>
      <c r="M47" s="1277">
        <v>0.3527777777777778</v>
      </c>
      <c r="N47" s="1277">
        <v>0.36805555555555558</v>
      </c>
      <c r="O47" s="1277">
        <v>0.40902777777777777</v>
      </c>
      <c r="P47" s="1277">
        <v>0.45069444444444445</v>
      </c>
      <c r="Q47" s="1277">
        <v>0.49236111111111114</v>
      </c>
      <c r="R47" s="1277">
        <v>0.53402777777777777</v>
      </c>
      <c r="S47" s="1277">
        <v>0.5756944444444444</v>
      </c>
      <c r="T47" s="1277">
        <v>0.61736111111111114</v>
      </c>
      <c r="U47" s="1277">
        <v>0.65902777777777777</v>
      </c>
      <c r="V47" s="1277">
        <v>0.7006944444444444</v>
      </c>
      <c r="W47" s="1277">
        <v>0.74236111111111114</v>
      </c>
      <c r="X47" s="1277">
        <v>0.78194444444444444</v>
      </c>
      <c r="Y47" s="1277">
        <v>0.82361111111111107</v>
      </c>
      <c r="Z47" s="1277">
        <v>0.86527777777777781</v>
      </c>
      <c r="AA47" s="1285" t="s">
        <v>17</v>
      </c>
    </row>
    <row r="48" spans="1:27" ht="34.5" x14ac:dyDescent="0.5">
      <c r="A48" s="941" t="s">
        <v>23</v>
      </c>
      <c r="B48" s="965">
        <v>6.9444444444444447E-4</v>
      </c>
      <c r="C48" s="182">
        <v>6.9444444444444447E-4</v>
      </c>
      <c r="D48" s="181">
        <v>6.9444444444444447E-4</v>
      </c>
      <c r="E48" s="568">
        <v>0.36299999999999999</v>
      </c>
      <c r="F48" s="191">
        <v>0.35099999999999998</v>
      </c>
      <c r="G48" s="191">
        <v>0.36299999999999999</v>
      </c>
      <c r="H48" s="191">
        <v>0.35099999999999998</v>
      </c>
      <c r="I48" s="191">
        <v>0.36299999999999999</v>
      </c>
      <c r="J48" s="163"/>
      <c r="K48" s="1283">
        <v>0.29305555555555557</v>
      </c>
      <c r="L48" s="1275">
        <v>0.32569444444444445</v>
      </c>
      <c r="M48" s="1275">
        <v>0.35347222222222224</v>
      </c>
      <c r="N48" s="1275">
        <v>0.36875000000000002</v>
      </c>
      <c r="O48" s="1275">
        <v>0.40972222222222221</v>
      </c>
      <c r="P48" s="1275">
        <v>0.4513888888888889</v>
      </c>
      <c r="Q48" s="1275">
        <v>0.49375000000000002</v>
      </c>
      <c r="R48" s="1275">
        <v>0.53472222222222221</v>
      </c>
      <c r="S48" s="1275">
        <v>0.57638888888888884</v>
      </c>
      <c r="T48" s="1275">
        <v>0.61875000000000002</v>
      </c>
      <c r="U48" s="1275">
        <v>0.65972222222222221</v>
      </c>
      <c r="V48" s="1275">
        <v>0.70138888888888884</v>
      </c>
      <c r="W48" s="1275">
        <v>0.74305555555555558</v>
      </c>
      <c r="X48" s="1275">
        <v>0.78263888888888888</v>
      </c>
      <c r="Y48" s="1275">
        <v>0.82430555555555551</v>
      </c>
      <c r="Z48" s="1275">
        <v>0.86597222222222225</v>
      </c>
      <c r="AA48" s="1285" t="s">
        <v>17</v>
      </c>
    </row>
    <row r="49" spans="1:29" ht="34.5" x14ac:dyDescent="0.5">
      <c r="A49" s="941" t="s">
        <v>22</v>
      </c>
      <c r="B49" s="965">
        <v>6.9444444444444447E-4</v>
      </c>
      <c r="C49" s="182">
        <v>6.9444444444444447E-4</v>
      </c>
      <c r="D49" s="181">
        <v>6.9444444444444447E-4</v>
      </c>
      <c r="E49" s="568">
        <v>0.75</v>
      </c>
      <c r="F49" s="191">
        <v>0.36299999999999999</v>
      </c>
      <c r="G49" s="192">
        <v>0.75</v>
      </c>
      <c r="H49" s="191">
        <v>0.36299999999999999</v>
      </c>
      <c r="I49" s="192">
        <v>0.75</v>
      </c>
      <c r="J49" s="164"/>
      <c r="K49" s="1282">
        <v>0.29444444444444445</v>
      </c>
      <c r="L49" s="1277">
        <v>0.3263888888888889</v>
      </c>
      <c r="M49" s="1277">
        <v>0.35486111111111113</v>
      </c>
      <c r="N49" s="1277">
        <v>0.37013888888888891</v>
      </c>
      <c r="O49" s="1277">
        <v>0.41041666666666665</v>
      </c>
      <c r="P49" s="1277">
        <v>0.45208333333333334</v>
      </c>
      <c r="Q49" s="1277">
        <v>0.49444444444444446</v>
      </c>
      <c r="R49" s="1277">
        <v>0.53541666666666665</v>
      </c>
      <c r="S49" s="1277">
        <v>0.57708333333333328</v>
      </c>
      <c r="T49" s="1277">
        <v>0.61944444444444446</v>
      </c>
      <c r="U49" s="1277">
        <v>0.66041666666666665</v>
      </c>
      <c r="V49" s="1277">
        <v>0.70208333333333328</v>
      </c>
      <c r="W49" s="1277">
        <v>0.74444444444444446</v>
      </c>
      <c r="X49" s="1277">
        <v>0.78402777777777777</v>
      </c>
      <c r="Y49" s="1277">
        <v>0.8256944444444444</v>
      </c>
      <c r="Z49" s="1277">
        <v>0.86736111111111114</v>
      </c>
      <c r="AA49" s="1286" t="s">
        <v>17</v>
      </c>
    </row>
    <row r="50" spans="1:29" ht="34.5" x14ac:dyDescent="0.5">
      <c r="A50" s="941" t="s">
        <v>36</v>
      </c>
      <c r="B50" s="966">
        <v>6.9444444444444447E-4</v>
      </c>
      <c r="C50" s="183">
        <v>6.9444444444444447E-4</v>
      </c>
      <c r="D50" s="184">
        <v>6.9444444444444447E-4</v>
      </c>
      <c r="E50" s="568">
        <v>0.313</v>
      </c>
      <c r="F50" s="192">
        <v>0.75</v>
      </c>
      <c r="G50" s="191">
        <v>0.313</v>
      </c>
      <c r="H50" s="192">
        <v>0.75</v>
      </c>
      <c r="I50" s="191">
        <v>0.313</v>
      </c>
      <c r="J50" s="163"/>
      <c r="K50" s="1283">
        <v>0.2951388888888889</v>
      </c>
      <c r="L50" s="1275">
        <v>0.32708333333333334</v>
      </c>
      <c r="M50" s="1275">
        <v>0.35555555555555557</v>
      </c>
      <c r="N50" s="1275">
        <v>0.37083333333333335</v>
      </c>
      <c r="O50" s="1275">
        <v>0.41111111111111109</v>
      </c>
      <c r="P50" s="1275">
        <v>0.45277777777777778</v>
      </c>
      <c r="Q50" s="1275">
        <v>0.49513888888888891</v>
      </c>
      <c r="R50" s="1275">
        <v>0.53611111111111109</v>
      </c>
      <c r="S50" s="1275">
        <v>0.57777777777777772</v>
      </c>
      <c r="T50" s="1275">
        <v>0.62013888888888891</v>
      </c>
      <c r="U50" s="1275">
        <v>0.66111111111111109</v>
      </c>
      <c r="V50" s="1275">
        <v>0.70277777777777772</v>
      </c>
      <c r="W50" s="1275">
        <v>0.74513888888888891</v>
      </c>
      <c r="X50" s="1275">
        <v>0.78472222222222221</v>
      </c>
      <c r="Y50" s="1275">
        <v>0.82638888888888884</v>
      </c>
      <c r="Z50" s="1275">
        <v>0.86805555555555558</v>
      </c>
      <c r="AA50" s="1285" t="s">
        <v>17</v>
      </c>
    </row>
    <row r="51" spans="1:29" ht="34.5" x14ac:dyDescent="0.5">
      <c r="A51" s="941" t="s">
        <v>37</v>
      </c>
      <c r="B51" s="965">
        <v>6.9444444444444447E-4</v>
      </c>
      <c r="C51" s="182">
        <v>6.9444444444444447E-4</v>
      </c>
      <c r="D51" s="181">
        <v>6.9444444444444447E-4</v>
      </c>
      <c r="E51" s="568">
        <v>0.433</v>
      </c>
      <c r="F51" s="191">
        <v>0.313</v>
      </c>
      <c r="G51" s="191">
        <v>0.433</v>
      </c>
      <c r="H51" s="191">
        <v>0.313</v>
      </c>
      <c r="I51" s="191">
        <v>0.433</v>
      </c>
      <c r="J51" s="163"/>
      <c r="K51" s="1282">
        <v>0.29583333333333334</v>
      </c>
      <c r="L51" s="1277">
        <v>0.32847222222222222</v>
      </c>
      <c r="M51" s="1277">
        <v>0.35694444444444445</v>
      </c>
      <c r="N51" s="1277">
        <v>0.37152777777777779</v>
      </c>
      <c r="O51" s="1277">
        <v>0.41249999999999998</v>
      </c>
      <c r="P51" s="1277">
        <v>0.45416666666666666</v>
      </c>
      <c r="Q51" s="1277">
        <v>0.49652777777777779</v>
      </c>
      <c r="R51" s="1277">
        <v>0.53749999999999998</v>
      </c>
      <c r="S51" s="1277">
        <v>0.57916666666666672</v>
      </c>
      <c r="T51" s="1277">
        <v>0.62152777777777779</v>
      </c>
      <c r="U51" s="1277">
        <v>0.66249999999999998</v>
      </c>
      <c r="V51" s="1277">
        <v>0.70416666666666672</v>
      </c>
      <c r="W51" s="1277">
        <v>0.74583333333333335</v>
      </c>
      <c r="X51" s="1277">
        <v>0.78541666666666665</v>
      </c>
      <c r="Y51" s="1277">
        <v>0.82708333333333328</v>
      </c>
      <c r="Z51" s="1277">
        <v>0.86875000000000002</v>
      </c>
      <c r="AA51" s="1285" t="s">
        <v>17</v>
      </c>
    </row>
    <row r="52" spans="1:29" ht="34.5" x14ac:dyDescent="0.5">
      <c r="A52" s="941" t="s">
        <v>180</v>
      </c>
      <c r="B52" s="965">
        <v>6.9444444444444447E-4</v>
      </c>
      <c r="C52" s="182">
        <v>6.9444444444444447E-4</v>
      </c>
      <c r="D52" s="181">
        <v>6.9444444444444447E-4</v>
      </c>
      <c r="E52" s="568">
        <v>0.54800000000000004</v>
      </c>
      <c r="F52" s="191">
        <v>0.433</v>
      </c>
      <c r="G52" s="191">
        <v>0.54800000000000004</v>
      </c>
      <c r="H52" s="191">
        <v>0.54800000000000004</v>
      </c>
      <c r="I52" s="191">
        <v>0.54800000000000004</v>
      </c>
      <c r="J52" s="163"/>
      <c r="K52" s="1283">
        <v>0.29652777777777778</v>
      </c>
      <c r="L52" s="1275">
        <v>0.3298611111111111</v>
      </c>
      <c r="M52" s="1275">
        <v>0.35833333333333334</v>
      </c>
      <c r="N52" s="1275">
        <v>0.37291666666666667</v>
      </c>
      <c r="O52" s="1275">
        <v>0.41319444444444442</v>
      </c>
      <c r="P52" s="1275">
        <v>0.4548611111111111</v>
      </c>
      <c r="Q52" s="1275">
        <v>0.49722222222222223</v>
      </c>
      <c r="R52" s="1275">
        <v>0.53819444444444442</v>
      </c>
      <c r="S52" s="1275">
        <v>0.57986111111111116</v>
      </c>
      <c r="T52" s="1275">
        <v>0.62222222222222223</v>
      </c>
      <c r="U52" s="1275">
        <v>0.66319444444444442</v>
      </c>
      <c r="V52" s="1275">
        <v>0.70486111111111116</v>
      </c>
      <c r="W52" s="1275">
        <v>0.74722222222222223</v>
      </c>
      <c r="X52" s="1275">
        <v>0.78680555555555554</v>
      </c>
      <c r="Y52" s="1275">
        <v>0.82777777777777772</v>
      </c>
      <c r="Z52" s="1275">
        <v>0.86944444444444446</v>
      </c>
      <c r="AA52" s="1285" t="s">
        <v>17</v>
      </c>
    </row>
    <row r="53" spans="1:29" ht="34.5" x14ac:dyDescent="0.5">
      <c r="A53" s="941" t="s">
        <v>178</v>
      </c>
      <c r="B53" s="965">
        <v>1.3888888888888889E-3</v>
      </c>
      <c r="C53" s="182">
        <v>1.3888888888888889E-3</v>
      </c>
      <c r="D53" s="181">
        <v>1.3888888888888889E-3</v>
      </c>
      <c r="E53" s="568"/>
      <c r="F53" s="191">
        <v>0.54800000000000004</v>
      </c>
      <c r="G53" s="191"/>
      <c r="H53" s="191">
        <v>0.98799999999999999</v>
      </c>
      <c r="I53" s="577">
        <v>0.74299999999999999</v>
      </c>
      <c r="J53" s="163"/>
      <c r="K53" s="1282">
        <v>0.29930555555555555</v>
      </c>
      <c r="L53" s="1278" t="s">
        <v>17</v>
      </c>
      <c r="M53" s="1278" t="s">
        <v>17</v>
      </c>
      <c r="N53" s="1278" t="s">
        <v>17</v>
      </c>
      <c r="O53" s="1278" t="s">
        <v>17</v>
      </c>
      <c r="P53" s="1278" t="s">
        <v>17</v>
      </c>
      <c r="Q53" s="1278" t="s">
        <v>17</v>
      </c>
      <c r="R53" s="1278" t="s">
        <v>17</v>
      </c>
      <c r="S53" s="1278" t="s">
        <v>17</v>
      </c>
      <c r="T53" s="1278" t="s">
        <v>17</v>
      </c>
      <c r="U53" s="1278" t="s">
        <v>17</v>
      </c>
      <c r="V53" s="1278" t="s">
        <v>17</v>
      </c>
      <c r="W53" s="1278" t="s">
        <v>17</v>
      </c>
      <c r="X53" s="1277">
        <v>0.7895833333333333</v>
      </c>
      <c r="Y53" s="1278" t="s">
        <v>17</v>
      </c>
      <c r="Z53" s="1278" t="s">
        <v>17</v>
      </c>
      <c r="AA53" s="1285" t="s">
        <v>17</v>
      </c>
    </row>
    <row r="54" spans="1:29" ht="34.5" x14ac:dyDescent="0.5">
      <c r="A54" s="941" t="s">
        <v>173</v>
      </c>
      <c r="B54" s="967">
        <v>6.9444444444444447E-4</v>
      </c>
      <c r="C54" s="185">
        <v>6.9444444444444447E-4</v>
      </c>
      <c r="D54" s="186">
        <v>6.9444444444444447E-4</v>
      </c>
      <c r="E54" s="568"/>
      <c r="F54" s="185"/>
      <c r="G54" s="185"/>
      <c r="H54" s="185"/>
      <c r="I54" s="724"/>
      <c r="J54" s="189"/>
      <c r="K54" s="1287" t="s">
        <v>17</v>
      </c>
      <c r="L54" s="1275">
        <v>0.33055555555555555</v>
      </c>
      <c r="M54" s="1278" t="s">
        <v>17</v>
      </c>
      <c r="N54" s="1278" t="s">
        <v>17</v>
      </c>
      <c r="O54" s="1278" t="s">
        <v>17</v>
      </c>
      <c r="P54" s="1275">
        <v>0.45555555555555555</v>
      </c>
      <c r="Q54" s="1278" t="s">
        <v>17</v>
      </c>
      <c r="R54" s="1278" t="s">
        <v>17</v>
      </c>
      <c r="S54" s="1275">
        <v>0.5805555555555556</v>
      </c>
      <c r="T54" s="1278" t="s">
        <v>17</v>
      </c>
      <c r="U54" s="1278" t="s">
        <v>17</v>
      </c>
      <c r="V54" s="1275">
        <v>0.7055555555555556</v>
      </c>
      <c r="W54" s="1278" t="s">
        <v>17</v>
      </c>
      <c r="X54" s="1278" t="s">
        <v>17</v>
      </c>
      <c r="Y54" s="1275">
        <v>0.82916666666666672</v>
      </c>
      <c r="Z54" s="1278" t="s">
        <v>17</v>
      </c>
      <c r="AA54" s="1285" t="s">
        <v>17</v>
      </c>
    </row>
    <row r="55" spans="1:29" ht="34.5" x14ac:dyDescent="0.5">
      <c r="A55" s="941" t="s">
        <v>186</v>
      </c>
      <c r="B55" s="968"/>
      <c r="C55" s="185">
        <v>6.9444444444444447E-4</v>
      </c>
      <c r="D55" s="188"/>
      <c r="E55" s="568"/>
      <c r="F55" s="187"/>
      <c r="G55" s="187"/>
      <c r="H55" s="187"/>
      <c r="I55" s="577">
        <v>0.47699999999999998</v>
      </c>
      <c r="J55" s="190"/>
      <c r="K55" s="1288" t="s">
        <v>17</v>
      </c>
      <c r="L55" s="1277">
        <v>0.33124999999999999</v>
      </c>
      <c r="M55" s="1278" t="s">
        <v>17</v>
      </c>
      <c r="N55" s="1278" t="s">
        <v>17</v>
      </c>
      <c r="O55" s="1278" t="s">
        <v>17</v>
      </c>
      <c r="P55" s="1278" t="s">
        <v>17</v>
      </c>
      <c r="Q55" s="1278" t="s">
        <v>17</v>
      </c>
      <c r="R55" s="1278" t="s">
        <v>17</v>
      </c>
      <c r="S55" s="1278" t="s">
        <v>17</v>
      </c>
      <c r="T55" s="1278" t="s">
        <v>17</v>
      </c>
      <c r="U55" s="1278" t="s">
        <v>17</v>
      </c>
      <c r="V55" s="1278" t="s">
        <v>17</v>
      </c>
      <c r="W55" s="1278" t="s">
        <v>17</v>
      </c>
      <c r="X55" s="1278" t="s">
        <v>17</v>
      </c>
      <c r="Y55" s="1278" t="s">
        <v>17</v>
      </c>
      <c r="Z55" s="1278" t="s">
        <v>17</v>
      </c>
      <c r="AA55" s="1285" t="s">
        <v>17</v>
      </c>
    </row>
    <row r="56" spans="1:29" ht="34.5" x14ac:dyDescent="0.5">
      <c r="A56" s="941" t="s">
        <v>187</v>
      </c>
      <c r="B56" s="968"/>
      <c r="C56" s="185">
        <v>6.9444444444444447E-4</v>
      </c>
      <c r="D56" s="188"/>
      <c r="E56" s="568"/>
      <c r="F56" s="187"/>
      <c r="G56" s="187"/>
      <c r="H56" s="187"/>
      <c r="I56" s="577">
        <v>0.14799999999999999</v>
      </c>
      <c r="J56" s="190"/>
      <c r="K56" s="1288" t="s">
        <v>17</v>
      </c>
      <c r="L56" s="1275">
        <v>0.33194444444444443</v>
      </c>
      <c r="M56" s="1278" t="s">
        <v>17</v>
      </c>
      <c r="N56" s="1278" t="s">
        <v>17</v>
      </c>
      <c r="O56" s="1278" t="s">
        <v>17</v>
      </c>
      <c r="P56" s="1278" t="s">
        <v>17</v>
      </c>
      <c r="Q56" s="1278" t="s">
        <v>17</v>
      </c>
      <c r="R56" s="1278" t="s">
        <v>17</v>
      </c>
      <c r="S56" s="1278" t="s">
        <v>17</v>
      </c>
      <c r="T56" s="1278" t="s">
        <v>17</v>
      </c>
      <c r="U56" s="1278" t="s">
        <v>17</v>
      </c>
      <c r="V56" s="1278" t="s">
        <v>17</v>
      </c>
      <c r="W56" s="1278" t="s">
        <v>17</v>
      </c>
      <c r="X56" s="1278" t="s">
        <v>17</v>
      </c>
      <c r="Y56" s="1278" t="s">
        <v>17</v>
      </c>
      <c r="Z56" s="1278" t="s">
        <v>17</v>
      </c>
      <c r="AA56" s="1285" t="s">
        <v>17</v>
      </c>
    </row>
    <row r="57" spans="1:29" ht="34.5" x14ac:dyDescent="0.5">
      <c r="A57" s="941" t="s">
        <v>165</v>
      </c>
      <c r="B57" s="968"/>
      <c r="C57" s="185">
        <v>6.9444444444444447E-4</v>
      </c>
      <c r="D57" s="188"/>
      <c r="E57" s="568"/>
      <c r="F57" s="187"/>
      <c r="G57" s="187"/>
      <c r="H57" s="187"/>
      <c r="I57" s="577">
        <v>0.71099999999999997</v>
      </c>
      <c r="J57" s="190"/>
      <c r="K57" s="1288" t="s">
        <v>17</v>
      </c>
      <c r="L57" s="1277">
        <v>0.33263888888888887</v>
      </c>
      <c r="M57" s="1278" t="s">
        <v>17</v>
      </c>
      <c r="N57" s="1278" t="s">
        <v>17</v>
      </c>
      <c r="O57" s="1278" t="s">
        <v>17</v>
      </c>
      <c r="P57" s="1277">
        <v>0.45624999999999999</v>
      </c>
      <c r="Q57" s="1278" t="s">
        <v>17</v>
      </c>
      <c r="R57" s="1278" t="s">
        <v>17</v>
      </c>
      <c r="S57" s="1277">
        <v>0.58125000000000004</v>
      </c>
      <c r="T57" s="1278" t="s">
        <v>17</v>
      </c>
      <c r="U57" s="1278" t="s">
        <v>17</v>
      </c>
      <c r="V57" s="1277">
        <v>0.70625000000000004</v>
      </c>
      <c r="W57" s="1278" t="s">
        <v>17</v>
      </c>
      <c r="X57" s="1278" t="s">
        <v>17</v>
      </c>
      <c r="Y57" s="1277">
        <v>0.82986111111111116</v>
      </c>
      <c r="Z57" s="1278" t="s">
        <v>17</v>
      </c>
      <c r="AA57" s="1289" t="s">
        <v>17</v>
      </c>
    </row>
    <row r="58" spans="1:29" ht="34.5" x14ac:dyDescent="0.5">
      <c r="A58" s="941" t="s">
        <v>160</v>
      </c>
      <c r="B58" s="968"/>
      <c r="C58" s="179">
        <v>2.0833333333333333E-3</v>
      </c>
      <c r="D58" s="188"/>
      <c r="E58" s="568"/>
      <c r="F58" s="187"/>
      <c r="G58" s="187"/>
      <c r="H58" s="187"/>
      <c r="I58" s="577">
        <v>0.35299999999999998</v>
      </c>
      <c r="J58" s="190"/>
      <c r="K58" s="1288" t="s">
        <v>17</v>
      </c>
      <c r="L58" s="1275">
        <v>0.33333333333333331</v>
      </c>
      <c r="M58" s="1278" t="s">
        <v>17</v>
      </c>
      <c r="N58" s="1278" t="s">
        <v>17</v>
      </c>
      <c r="O58" s="1278" t="s">
        <v>17</v>
      </c>
      <c r="P58" s="1275">
        <v>0.45694444444444443</v>
      </c>
      <c r="Q58" s="1278" t="s">
        <v>17</v>
      </c>
      <c r="R58" s="1278" t="s">
        <v>17</v>
      </c>
      <c r="S58" s="1275">
        <v>0.58194444444444449</v>
      </c>
      <c r="T58" s="1278" t="s">
        <v>17</v>
      </c>
      <c r="U58" s="1278" t="s">
        <v>17</v>
      </c>
      <c r="V58" s="1275">
        <v>0.70694444444444449</v>
      </c>
      <c r="W58" s="1278" t="s">
        <v>17</v>
      </c>
      <c r="X58" s="1278" t="s">
        <v>17</v>
      </c>
      <c r="Y58" s="1275">
        <v>0.82986111111111116</v>
      </c>
      <c r="Z58" s="1278" t="s">
        <v>17</v>
      </c>
      <c r="AA58" s="1285" t="s">
        <v>17</v>
      </c>
    </row>
    <row r="59" spans="1:29" ht="34.5" x14ac:dyDescent="0.5">
      <c r="A59" s="941" t="s">
        <v>155</v>
      </c>
      <c r="B59" s="968"/>
      <c r="C59" s="179">
        <v>1.3888888888888889E-3</v>
      </c>
      <c r="D59" s="188"/>
      <c r="E59" s="568"/>
      <c r="F59" s="187"/>
      <c r="G59" s="187"/>
      <c r="H59" s="187"/>
      <c r="I59" s="577">
        <v>0.70799999999999996</v>
      </c>
      <c r="J59" s="190"/>
      <c r="K59" s="1288" t="s">
        <v>17</v>
      </c>
      <c r="L59" s="1277">
        <v>0.33402777777777776</v>
      </c>
      <c r="M59" s="1278" t="s">
        <v>17</v>
      </c>
      <c r="N59" s="1278" t="s">
        <v>17</v>
      </c>
      <c r="O59" s="1278" t="s">
        <v>17</v>
      </c>
      <c r="P59" s="1277">
        <v>0.45833333333333331</v>
      </c>
      <c r="Q59" s="1278" t="s">
        <v>17</v>
      </c>
      <c r="R59" s="1278" t="s">
        <v>17</v>
      </c>
      <c r="S59" s="1277">
        <v>0.58333333333333337</v>
      </c>
      <c r="T59" s="1278" t="s">
        <v>17</v>
      </c>
      <c r="U59" s="1278" t="s">
        <v>17</v>
      </c>
      <c r="V59" s="1277">
        <v>0.70833333333333337</v>
      </c>
      <c r="W59" s="1278" t="s">
        <v>17</v>
      </c>
      <c r="X59" s="1278" t="s">
        <v>17</v>
      </c>
      <c r="Y59" s="1277">
        <v>0.83125000000000004</v>
      </c>
      <c r="Z59" s="1278" t="s">
        <v>17</v>
      </c>
      <c r="AA59" s="1285" t="s">
        <v>17</v>
      </c>
    </row>
    <row r="60" spans="1:29" ht="35.25" thickBot="1" x14ac:dyDescent="0.55000000000000004">
      <c r="A60" s="942" t="s">
        <v>150</v>
      </c>
      <c r="B60" s="969"/>
      <c r="C60" s="158">
        <v>2.0833333333333333E-3</v>
      </c>
      <c r="D60" s="173"/>
      <c r="E60" s="571"/>
      <c r="F60" s="512"/>
      <c r="G60" s="512"/>
      <c r="H60" s="512"/>
      <c r="I60" s="582">
        <v>0.65600000000000003</v>
      </c>
      <c r="J60" s="513"/>
      <c r="K60" s="1290" t="s">
        <v>17</v>
      </c>
      <c r="L60" s="1291">
        <v>0.33611111111111114</v>
      </c>
      <c r="M60" s="1292" t="s">
        <v>17</v>
      </c>
      <c r="N60" s="1292" t="s">
        <v>17</v>
      </c>
      <c r="O60" s="1292" t="s">
        <v>17</v>
      </c>
      <c r="P60" s="1291">
        <v>0.46041666666666664</v>
      </c>
      <c r="Q60" s="1292" t="s">
        <v>17</v>
      </c>
      <c r="R60" s="1292" t="s">
        <v>17</v>
      </c>
      <c r="S60" s="1291">
        <v>0.5854166666666667</v>
      </c>
      <c r="T60" s="1292" t="s">
        <v>17</v>
      </c>
      <c r="U60" s="1292" t="s">
        <v>17</v>
      </c>
      <c r="V60" s="1291">
        <v>0.7104166666666667</v>
      </c>
      <c r="W60" s="1292" t="s">
        <v>17</v>
      </c>
      <c r="X60" s="1292" t="s">
        <v>17</v>
      </c>
      <c r="Y60" s="1291">
        <v>0.83333333333333337</v>
      </c>
      <c r="Z60" s="1292" t="s">
        <v>17</v>
      </c>
      <c r="AA60" s="1293" t="s">
        <v>17</v>
      </c>
    </row>
    <row r="61" spans="1:29" ht="16.5" thickBot="1" x14ac:dyDescent="0.3">
      <c r="A61" s="5"/>
      <c r="B61" s="5"/>
      <c r="C61" s="5"/>
      <c r="D61" s="514" t="s">
        <v>38</v>
      </c>
      <c r="E61" s="511">
        <v>12.1</v>
      </c>
      <c r="F61" s="835">
        <v>15</v>
      </c>
      <c r="G61" s="835">
        <v>13</v>
      </c>
      <c r="H61" s="835">
        <v>7.7</v>
      </c>
      <c r="I61" s="721">
        <v>10.6</v>
      </c>
      <c r="J61" s="836">
        <v>7.7</v>
      </c>
      <c r="K61" s="717">
        <f>K53-K38</f>
        <v>1.5972222222222221E-2</v>
      </c>
      <c r="L61" s="718">
        <f>SUM(L60-L38)</f>
        <v>2.1527777777777812E-2</v>
      </c>
      <c r="M61" s="718">
        <f>SUM(M52-M27)</f>
        <v>3.1944444444444442E-2</v>
      </c>
      <c r="N61" s="718">
        <f>N52-N22</f>
        <v>3.3333333333333326E-2</v>
      </c>
      <c r="O61" s="718">
        <f>SUM(O52-O28)</f>
        <v>2.7083333333333293E-2</v>
      </c>
      <c r="P61" s="719">
        <f>SUM(P60-P28)</f>
        <v>3.2638888888888884E-2</v>
      </c>
      <c r="Q61" s="718">
        <f>Q52-Q22</f>
        <v>3.2638888888888884E-2</v>
      </c>
      <c r="R61" s="718">
        <f>R52-R28</f>
        <v>2.7083333333333348E-2</v>
      </c>
      <c r="S61" s="719">
        <f>SUM(R52-R28)</f>
        <v>2.7083333333333348E-2</v>
      </c>
      <c r="T61" s="698">
        <f>T52-T22</f>
        <v>3.2638888888888884E-2</v>
      </c>
      <c r="U61" s="719">
        <f>U52-U28</f>
        <v>2.7083333333333348E-2</v>
      </c>
      <c r="V61" s="718">
        <f>V60-V28</f>
        <v>3.2638888888888884E-2</v>
      </c>
      <c r="W61" s="719">
        <f>SUM(U52-U28)</f>
        <v>2.7083333333333348E-2</v>
      </c>
      <c r="X61" s="719">
        <f>X53-X28</f>
        <v>2.8472222222222232E-2</v>
      </c>
      <c r="Y61" s="719">
        <f>Y60-Y28</f>
        <v>3.0555555555555558E-2</v>
      </c>
      <c r="Z61" s="719">
        <f>Z52-Z22</f>
        <v>2.9861111111111116E-2</v>
      </c>
      <c r="AA61" s="720">
        <f>SUM(AA43-AA28)</f>
        <v>1.5277777777777835E-2</v>
      </c>
    </row>
    <row r="62" spans="1:29" ht="15.75" x14ac:dyDescent="0.25">
      <c r="A62" s="5"/>
      <c r="B62" s="5"/>
      <c r="C62" s="5"/>
      <c r="D62" s="5"/>
      <c r="E62" s="9"/>
      <c r="F62" s="9"/>
      <c r="G62" s="9"/>
      <c r="H62" s="9"/>
      <c r="I62" s="9"/>
      <c r="J62" s="9"/>
      <c r="K62" s="388"/>
      <c r="L62" s="389"/>
      <c r="M62" s="389"/>
      <c r="N62" s="389"/>
      <c r="O62" s="389"/>
      <c r="P62" s="388"/>
      <c r="Q62" s="389"/>
      <c r="R62" s="389"/>
      <c r="S62" s="388"/>
      <c r="T62" s="390"/>
      <c r="U62" s="388"/>
      <c r="V62" s="389"/>
      <c r="W62" s="388"/>
      <c r="X62" s="388"/>
      <c r="Y62" s="388"/>
      <c r="Z62" s="388"/>
      <c r="AA62" s="388"/>
    </row>
    <row r="63" spans="1:29" ht="21" x14ac:dyDescent="0.35">
      <c r="A63" s="5"/>
      <c r="B63" s="5"/>
      <c r="C63" s="5"/>
      <c r="D63" s="5"/>
      <c r="E63" s="9"/>
      <c r="F63" s="9"/>
      <c r="G63" s="9"/>
      <c r="H63" s="9"/>
      <c r="I63" s="9"/>
      <c r="J63" s="9"/>
      <c r="K63" s="704">
        <v>7.7</v>
      </c>
      <c r="L63" s="704">
        <v>10.6</v>
      </c>
      <c r="M63" s="704">
        <v>13</v>
      </c>
      <c r="N63" s="704">
        <v>15</v>
      </c>
      <c r="O63" s="625">
        <v>12.1</v>
      </c>
      <c r="P63" s="704">
        <v>15</v>
      </c>
      <c r="Q63" s="704">
        <v>15</v>
      </c>
      <c r="R63" s="625">
        <v>12.1</v>
      </c>
      <c r="S63" s="704">
        <v>15</v>
      </c>
      <c r="T63" s="625">
        <v>15</v>
      </c>
      <c r="U63" s="625">
        <v>12.1</v>
      </c>
      <c r="V63" s="704">
        <v>15</v>
      </c>
      <c r="W63" s="704">
        <v>15</v>
      </c>
      <c r="X63" s="704">
        <v>13</v>
      </c>
      <c r="Y63" s="704">
        <v>15</v>
      </c>
      <c r="Z63" s="704">
        <v>15</v>
      </c>
      <c r="AA63" s="704">
        <v>7.7</v>
      </c>
      <c r="AB63" s="708">
        <f>SUM(K63:AA63)</f>
        <v>223.29999999999998</v>
      </c>
      <c r="AC63" s="492"/>
    </row>
    <row r="64" spans="1:29" ht="24" x14ac:dyDescent="0.4">
      <c r="A64" s="5"/>
      <c r="B64" s="5"/>
      <c r="C64" s="5"/>
      <c r="D64" s="5"/>
      <c r="E64" s="9"/>
      <c r="F64" s="9"/>
      <c r="G64" s="9"/>
      <c r="H64" s="9"/>
      <c r="I64" s="9"/>
      <c r="J64" s="9"/>
      <c r="K64" s="700"/>
      <c r="L64" s="700"/>
      <c r="M64" s="700"/>
      <c r="N64" s="700"/>
      <c r="O64" s="700"/>
      <c r="P64" s="700"/>
      <c r="Q64" s="700"/>
      <c r="R64" s="701"/>
      <c r="S64" s="700"/>
      <c r="T64" s="702"/>
      <c r="U64" s="700"/>
      <c r="V64" s="700"/>
      <c r="W64" s="700"/>
      <c r="X64" s="700"/>
      <c r="Y64" s="700"/>
      <c r="Z64" s="700"/>
      <c r="AA64" s="700"/>
      <c r="AB64" s="703"/>
      <c r="AC64" s="703"/>
    </row>
    <row r="65" spans="1:27" ht="15.75" x14ac:dyDescent="0.25">
      <c r="A65" s="5"/>
      <c r="B65" s="5"/>
      <c r="C65" s="5"/>
      <c r="D65" s="5"/>
      <c r="E65" s="9"/>
      <c r="F65" s="9"/>
      <c r="G65" s="9"/>
      <c r="H65" s="9"/>
      <c r="I65" s="9"/>
      <c r="J65" s="9"/>
      <c r="K65" s="354"/>
      <c r="L65" s="386"/>
      <c r="M65" s="386"/>
      <c r="N65" s="386"/>
      <c r="O65" s="386"/>
      <c r="P65" s="354"/>
      <c r="Q65" s="386"/>
      <c r="R65" s="386"/>
      <c r="S65" s="354"/>
      <c r="T65" s="387"/>
      <c r="U65" s="354"/>
      <c r="V65" s="386"/>
      <c r="W65" s="354"/>
      <c r="X65" s="354"/>
      <c r="Y65" s="354"/>
      <c r="Z65" s="354"/>
      <c r="AA65" s="354"/>
    </row>
    <row r="66" spans="1:27" ht="15.75" x14ac:dyDescent="0.25">
      <c r="A66" s="5"/>
      <c r="B66" s="5"/>
      <c r="C66" s="5"/>
      <c r="D66" s="5"/>
      <c r="E66" s="9"/>
      <c r="F66" s="9"/>
      <c r="G66" s="9"/>
      <c r="H66" s="9"/>
      <c r="I66" s="9"/>
      <c r="J66" s="9"/>
      <c r="K66" s="9"/>
      <c r="L66" s="386"/>
      <c r="M66" s="386"/>
      <c r="N66" s="386"/>
      <c r="O66" s="386"/>
      <c r="P66" s="354"/>
      <c r="Q66" s="386"/>
      <c r="R66" s="386"/>
      <c r="S66" s="354"/>
      <c r="T66" s="387"/>
      <c r="U66" s="354"/>
      <c r="V66" s="386"/>
      <c r="W66" s="354"/>
      <c r="X66" s="354"/>
      <c r="Y66" s="354"/>
      <c r="Z66" s="354"/>
      <c r="AA66" s="354"/>
    </row>
    <row r="67" spans="1:27" ht="15.75" x14ac:dyDescent="0.25">
      <c r="A67" s="5"/>
      <c r="B67" s="5"/>
      <c r="C67" s="5"/>
      <c r="D67" s="5"/>
      <c r="E67" s="9"/>
      <c r="F67" s="9"/>
      <c r="G67" s="9"/>
      <c r="H67" s="9"/>
      <c r="I67" s="9"/>
      <c r="J67" s="9"/>
      <c r="K67" s="354"/>
      <c r="L67" s="386"/>
      <c r="M67" s="386"/>
      <c r="N67" s="386"/>
      <c r="O67" s="386"/>
      <c r="P67" s="354"/>
      <c r="Q67" s="386"/>
      <c r="R67" s="386"/>
      <c r="S67" s="354"/>
      <c r="T67" s="387"/>
      <c r="U67" s="354"/>
      <c r="V67" s="386"/>
      <c r="W67" s="354"/>
      <c r="X67" s="354"/>
      <c r="Y67" s="354"/>
      <c r="Z67" s="354"/>
      <c r="AA67" s="354"/>
    </row>
    <row r="68" spans="1:27" ht="15.75" x14ac:dyDescent="0.25">
      <c r="A68" s="5"/>
      <c r="B68" s="5"/>
      <c r="C68" s="5"/>
      <c r="D68" s="5"/>
      <c r="E68" s="9"/>
      <c r="F68" s="9"/>
      <c r="G68" s="9"/>
      <c r="H68" s="9"/>
      <c r="I68" s="9"/>
      <c r="J68" s="9"/>
      <c r="K68" s="354"/>
      <c r="L68" s="386"/>
      <c r="M68" s="386"/>
      <c r="N68" s="386"/>
      <c r="O68" s="386"/>
      <c r="P68" s="354"/>
      <c r="Q68" s="386"/>
      <c r="R68" s="386"/>
      <c r="S68" s="354"/>
      <c r="T68" s="387"/>
      <c r="U68" s="354"/>
      <c r="V68" s="386"/>
      <c r="W68" s="354"/>
      <c r="X68" s="354"/>
      <c r="Y68" s="354"/>
      <c r="Z68" s="354"/>
      <c r="AA68" s="354"/>
    </row>
    <row r="69" spans="1:27" ht="15.75" x14ac:dyDescent="0.25">
      <c r="A69" s="5"/>
      <c r="B69" s="5"/>
      <c r="C69" s="5"/>
      <c r="D69" s="5"/>
      <c r="E69" s="9"/>
      <c r="F69" s="9"/>
      <c r="G69" s="9"/>
      <c r="H69" s="9"/>
      <c r="I69" s="9"/>
      <c r="J69" s="9"/>
      <c r="K69" s="354"/>
      <c r="L69" s="386"/>
      <c r="M69" s="386"/>
      <c r="N69" s="386"/>
      <c r="O69" s="386"/>
      <c r="P69" s="354"/>
      <c r="Q69" s="386"/>
      <c r="R69" s="386"/>
      <c r="S69" s="354"/>
      <c r="T69" s="387"/>
      <c r="U69" s="354"/>
      <c r="V69" s="386"/>
      <c r="W69" s="354"/>
      <c r="X69" s="354"/>
      <c r="Y69" s="354"/>
      <c r="Z69" s="354"/>
      <c r="AA69" s="354"/>
    </row>
    <row r="70" spans="1:27" ht="15.75" x14ac:dyDescent="0.25">
      <c r="A70" s="5"/>
      <c r="B70" s="5"/>
      <c r="C70" s="5"/>
      <c r="D70" s="5"/>
      <c r="E70" s="9"/>
      <c r="F70" s="9"/>
      <c r="G70" s="9"/>
      <c r="H70" s="9"/>
      <c r="I70" s="9"/>
      <c r="J70" s="9"/>
      <c r="K70" s="354"/>
      <c r="L70" s="386"/>
      <c r="M70" s="386"/>
      <c r="N70" s="386"/>
      <c r="O70" s="386"/>
      <c r="P70" s="354"/>
      <c r="Q70" s="386"/>
      <c r="R70" s="386"/>
      <c r="S70" s="354"/>
      <c r="T70" s="387"/>
      <c r="U70" s="354"/>
      <c r="V70" s="386"/>
      <c r="W70" s="354"/>
      <c r="X70" s="354"/>
      <c r="Y70" s="354"/>
      <c r="Z70" s="354"/>
      <c r="AA70" s="354"/>
    </row>
    <row r="71" spans="1:27" ht="15.75" x14ac:dyDescent="0.25">
      <c r="A71" s="5"/>
      <c r="B71" s="5"/>
      <c r="C71" s="5"/>
      <c r="D71" s="5"/>
      <c r="E71" s="9"/>
      <c r="F71" s="9"/>
      <c r="G71" s="9"/>
      <c r="H71" s="9"/>
      <c r="I71" s="9"/>
      <c r="J71" s="9"/>
      <c r="K71" s="354"/>
      <c r="L71" s="386"/>
      <c r="M71" s="386"/>
      <c r="N71" s="386"/>
      <c r="O71" s="386"/>
      <c r="P71" s="354"/>
      <c r="Q71" s="386"/>
      <c r="R71" s="386"/>
      <c r="S71" s="354"/>
      <c r="T71" s="387"/>
      <c r="U71" s="354"/>
      <c r="V71" s="386"/>
      <c r="W71" s="354"/>
      <c r="X71" s="354"/>
      <c r="Y71" s="354"/>
      <c r="Z71" s="354"/>
      <c r="AA71" s="354"/>
    </row>
    <row r="75" spans="1:27" ht="18.75" x14ac:dyDescent="0.3">
      <c r="A75" s="229" t="s">
        <v>39</v>
      </c>
      <c r="B75" s="229"/>
      <c r="C75" s="229"/>
      <c r="D75" s="229"/>
      <c r="E75" s="72"/>
      <c r="F75" s="229"/>
      <c r="G75" s="229"/>
      <c r="H75" s="229"/>
      <c r="I75" s="229"/>
      <c r="J75" s="229"/>
      <c r="K75" s="59"/>
      <c r="M75" s="59"/>
      <c r="N75" s="38"/>
      <c r="Y75" s="251" t="s">
        <v>40</v>
      </c>
    </row>
    <row r="76" spans="1:27" ht="18.75" x14ac:dyDescent="0.3">
      <c r="A76" s="38" t="s">
        <v>41</v>
      </c>
      <c r="B76" s="229"/>
      <c r="C76" s="229"/>
      <c r="D76" s="229"/>
      <c r="E76" s="72"/>
      <c r="F76" s="229"/>
      <c r="G76" s="229"/>
      <c r="H76" s="229"/>
      <c r="I76" s="229"/>
      <c r="J76" s="229"/>
      <c r="K76" s="59"/>
      <c r="M76" s="59"/>
      <c r="N76" s="38"/>
      <c r="Y76" s="252" t="s">
        <v>42</v>
      </c>
    </row>
    <row r="77" spans="1:27" ht="18.75" x14ac:dyDescent="0.3">
      <c r="A77" s="38" t="s">
        <v>43</v>
      </c>
      <c r="Y77" s="252" t="s">
        <v>44</v>
      </c>
    </row>
    <row r="78" spans="1:27" ht="18.75" x14ac:dyDescent="0.3">
      <c r="A78" s="38" t="s">
        <v>45</v>
      </c>
      <c r="Y78" s="253" t="s">
        <v>46</v>
      </c>
    </row>
  </sheetData>
  <mergeCells count="6">
    <mergeCell ref="Y2:AA2"/>
    <mergeCell ref="K21:AA21"/>
    <mergeCell ref="B21:J21"/>
    <mergeCell ref="B10:AA10"/>
    <mergeCell ref="B14:AA14"/>
    <mergeCell ref="A12:AG12"/>
  </mergeCells>
  <conditionalFormatting sqref="A22:A23">
    <cfRule type="expression" dxfId="17" priority="7">
      <formula>1-MOD(ROW(),2)</formula>
    </cfRule>
    <cfRule type="expression" dxfId="16" priority="8">
      <formula>MOD(ROW(),2)</formula>
    </cfRule>
  </conditionalFormatting>
  <conditionalFormatting sqref="A28:A60">
    <cfRule type="expression" dxfId="15" priority="1">
      <formula>1-MOD(ROW(),2)</formula>
    </cfRule>
    <cfRule type="expression" dxfId="14" priority="2">
      <formula>MOD(ROW(),2)</formula>
    </cfRule>
  </conditionalFormatting>
  <pageMargins left="0.70866141732283472" right="0.70866141732283472" top="0.74803149606299213" bottom="0.74803149606299213" header="0.31496062992125984" footer="0.31496062992125984"/>
  <pageSetup paperSize="9" scale="2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L91"/>
  <sheetViews>
    <sheetView view="pageBreakPreview" zoomScale="60" zoomScaleNormal="100" workbookViewId="0">
      <selection activeCell="A47" sqref="A47"/>
    </sheetView>
  </sheetViews>
  <sheetFormatPr defaultRowHeight="15" x14ac:dyDescent="0.25"/>
  <cols>
    <col min="1" max="1" width="43.7109375" customWidth="1"/>
    <col min="2" max="2" width="5.85546875" customWidth="1"/>
    <col min="3" max="4" width="6.85546875" bestFit="1" customWidth="1"/>
    <col min="5" max="11" width="7.5703125" bestFit="1" customWidth="1"/>
    <col min="12" max="12" width="13.7109375" customWidth="1"/>
    <col min="13" max="13" width="12.85546875" customWidth="1"/>
    <col min="14" max="15" width="11.42578125" customWidth="1"/>
    <col min="16" max="16" width="13.5703125" customWidth="1"/>
    <col min="17" max="34" width="11.85546875" bestFit="1" customWidth="1"/>
    <col min="35" max="35" width="12.42578125" customWidth="1"/>
    <col min="36" max="36" width="12.28515625" customWidth="1"/>
    <col min="37" max="37" width="11.85546875" bestFit="1" customWidth="1"/>
    <col min="38" max="38" width="11.28515625" customWidth="1"/>
  </cols>
  <sheetData>
    <row r="1" spans="1:37" ht="18.75" x14ac:dyDescent="0.3">
      <c r="A1" s="38" t="s">
        <v>0</v>
      </c>
      <c r="B1" s="122"/>
      <c r="C1" s="38"/>
      <c r="D1" s="38"/>
      <c r="E1" s="156"/>
      <c r="F1" s="156"/>
      <c r="G1" s="159"/>
      <c r="H1" s="38"/>
      <c r="I1" s="38"/>
      <c r="J1" s="38"/>
      <c r="K1" s="38"/>
      <c r="L1" s="38"/>
      <c r="M1" s="38"/>
      <c r="N1" s="39"/>
      <c r="O1" s="39"/>
      <c r="P1" s="39"/>
      <c r="Q1" s="39"/>
      <c r="R1" s="39"/>
      <c r="S1" s="39"/>
      <c r="T1" s="39"/>
      <c r="U1" s="39"/>
      <c r="AG1" s="39"/>
      <c r="AH1" s="39"/>
      <c r="AJ1" s="40"/>
      <c r="AK1" s="40" t="s">
        <v>1</v>
      </c>
    </row>
    <row r="2" spans="1:37" ht="18.75" x14ac:dyDescent="0.3">
      <c r="A2" s="38" t="s">
        <v>2</v>
      </c>
      <c r="B2" s="122"/>
      <c r="C2" s="38"/>
      <c r="D2" s="38"/>
      <c r="E2" s="156"/>
      <c r="F2" s="156"/>
      <c r="G2" s="159"/>
      <c r="H2" s="38"/>
      <c r="I2" s="38"/>
      <c r="J2" s="38"/>
      <c r="K2" s="38"/>
      <c r="L2" s="38"/>
      <c r="M2" s="38"/>
      <c r="N2" s="39"/>
      <c r="O2" s="39"/>
      <c r="P2" s="39"/>
      <c r="Q2" s="39"/>
      <c r="R2" s="39"/>
      <c r="S2" s="39"/>
      <c r="T2" s="39"/>
      <c r="U2" s="39"/>
      <c r="AG2" s="39"/>
      <c r="AH2" s="39"/>
      <c r="AJ2" s="1442" t="s">
        <v>3</v>
      </c>
      <c r="AK2" s="1442"/>
    </row>
    <row r="3" spans="1:37" ht="18.75" x14ac:dyDescent="0.3">
      <c r="A3" s="38" t="s">
        <v>4</v>
      </c>
      <c r="B3" s="122"/>
      <c r="C3" s="38"/>
      <c r="D3" s="38"/>
      <c r="E3" s="156"/>
      <c r="F3" s="156"/>
      <c r="G3" s="159"/>
      <c r="H3" s="38"/>
      <c r="I3" s="38"/>
      <c r="J3" s="38"/>
      <c r="K3" s="38"/>
      <c r="L3" s="38"/>
      <c r="M3" s="38"/>
      <c r="N3" s="39"/>
      <c r="O3" s="39"/>
      <c r="P3" s="39"/>
      <c r="Q3" s="39"/>
      <c r="R3" s="39"/>
      <c r="S3" s="39"/>
      <c r="T3" s="39"/>
      <c r="U3" s="39"/>
      <c r="AG3" s="39"/>
      <c r="AJ3" s="39"/>
      <c r="AK3" s="43" t="s">
        <v>5</v>
      </c>
    </row>
    <row r="4" spans="1:37" ht="18.75" x14ac:dyDescent="0.3">
      <c r="A4" s="38"/>
      <c r="B4" s="122"/>
      <c r="C4" s="38"/>
      <c r="D4" s="38"/>
      <c r="E4" s="156"/>
      <c r="F4" s="156"/>
      <c r="G4" s="159"/>
      <c r="H4" s="38"/>
      <c r="I4" s="38"/>
      <c r="J4" s="38"/>
      <c r="K4" s="38"/>
      <c r="L4" s="38"/>
      <c r="M4" s="38"/>
      <c r="N4" s="39"/>
      <c r="O4" s="39"/>
      <c r="P4" s="39"/>
      <c r="Q4" s="39"/>
      <c r="R4" s="39"/>
      <c r="S4" s="39"/>
      <c r="T4" s="39"/>
      <c r="U4" s="39"/>
      <c r="AG4" s="39"/>
      <c r="AH4" s="39"/>
      <c r="AI4" s="38"/>
      <c r="AJ4" s="38"/>
      <c r="AK4" s="40" t="s">
        <v>6</v>
      </c>
    </row>
    <row r="5" spans="1:37" ht="18.75" x14ac:dyDescent="0.3">
      <c r="A5" s="38"/>
      <c r="B5" s="122"/>
      <c r="C5" s="38"/>
      <c r="D5" s="38"/>
      <c r="E5" s="156"/>
      <c r="F5" s="156"/>
      <c r="G5" s="159"/>
      <c r="H5" s="38"/>
      <c r="I5" s="38"/>
      <c r="J5" s="38"/>
      <c r="K5" s="38"/>
      <c r="L5" s="38"/>
      <c r="M5" s="38"/>
      <c r="N5" s="39"/>
      <c r="O5" s="39"/>
      <c r="P5" s="39"/>
      <c r="Q5" s="39"/>
      <c r="R5" s="39"/>
      <c r="S5" s="39"/>
      <c r="T5" s="39"/>
      <c r="U5" s="39"/>
      <c r="AG5" s="39"/>
      <c r="AH5" s="85"/>
      <c r="AI5" s="38"/>
      <c r="AJ5" s="38"/>
      <c r="AK5" s="43" t="s">
        <v>66</v>
      </c>
    </row>
    <row r="6" spans="1:37" ht="18.75" x14ac:dyDescent="0.3">
      <c r="A6" s="38"/>
      <c r="B6" s="122"/>
      <c r="C6" s="38"/>
      <c r="D6" s="38"/>
      <c r="E6" s="156"/>
      <c r="F6" s="156"/>
      <c r="G6" s="159"/>
      <c r="H6" s="38"/>
      <c r="I6" s="38"/>
      <c r="J6" s="38"/>
      <c r="K6" s="38"/>
      <c r="L6" s="38"/>
      <c r="M6" s="38"/>
      <c r="N6" s="39"/>
      <c r="O6" s="39"/>
      <c r="P6" s="39"/>
      <c r="Q6" s="39"/>
      <c r="R6" s="39"/>
      <c r="S6" s="39"/>
      <c r="T6" s="39"/>
      <c r="U6" s="39"/>
      <c r="AG6" s="39"/>
      <c r="AH6" s="59"/>
      <c r="AI6" s="38"/>
      <c r="AJ6" s="38"/>
      <c r="AK6" s="44" t="s">
        <v>8</v>
      </c>
    </row>
    <row r="8" spans="1:37" ht="30.75" x14ac:dyDescent="0.4">
      <c r="B8" s="1521" t="s">
        <v>189</v>
      </c>
      <c r="C8" s="1521"/>
      <c r="D8" s="1521"/>
      <c r="E8" s="1521"/>
      <c r="F8" s="1521"/>
      <c r="G8" s="1521"/>
      <c r="H8" s="1521"/>
      <c r="I8" s="1521"/>
      <c r="J8" s="1521"/>
      <c r="K8" s="1521"/>
      <c r="L8" s="1521"/>
      <c r="M8" s="1521"/>
      <c r="N8" s="1521"/>
      <c r="O8" s="1521"/>
      <c r="P8" s="1521"/>
      <c r="Q8" s="1521"/>
      <c r="R8" s="1521"/>
      <c r="S8" s="1521"/>
      <c r="T8" s="1521"/>
      <c r="U8" s="1521"/>
      <c r="V8" s="1521"/>
      <c r="W8" s="1521"/>
      <c r="X8" s="1521"/>
      <c r="Y8" s="1521"/>
      <c r="Z8" s="1521"/>
      <c r="AA8" s="1521"/>
      <c r="AB8" s="1521"/>
      <c r="AC8" s="1521"/>
      <c r="AD8" s="1521"/>
      <c r="AE8" s="1521"/>
      <c r="AF8" s="1521"/>
      <c r="AG8" s="1521"/>
      <c r="AH8" s="1521"/>
      <c r="AI8" s="1521"/>
      <c r="AJ8" s="1521"/>
      <c r="AK8" s="1521"/>
    </row>
    <row r="9" spans="1:37" ht="15.75" x14ac:dyDescent="0.25">
      <c r="B9" s="262"/>
      <c r="C9" s="262"/>
      <c r="D9" s="262"/>
      <c r="E9" s="262"/>
      <c r="F9" s="262"/>
      <c r="G9" s="846"/>
      <c r="H9" s="846"/>
      <c r="I9" s="846"/>
      <c r="J9" s="846"/>
      <c r="K9" s="847"/>
      <c r="L9" s="848"/>
      <c r="M9" s="848"/>
      <c r="N9" s="848"/>
      <c r="O9" s="848"/>
      <c r="P9" s="848"/>
      <c r="Q9" s="848"/>
      <c r="R9" s="848"/>
      <c r="S9" s="848"/>
      <c r="T9" s="848"/>
      <c r="U9" s="848"/>
      <c r="V9" s="848"/>
      <c r="W9" s="848"/>
      <c r="X9" s="848"/>
      <c r="Y9" s="848"/>
      <c r="Z9" s="848"/>
      <c r="AA9" s="848"/>
      <c r="AB9" s="848"/>
      <c r="AC9" s="848"/>
      <c r="AD9" s="848"/>
      <c r="AE9" s="262"/>
      <c r="AF9" s="262"/>
      <c r="AG9" s="262"/>
      <c r="AH9" s="262"/>
      <c r="AI9" s="262"/>
      <c r="AJ9" s="262"/>
      <c r="AK9" s="262"/>
    </row>
    <row r="10" spans="1:37" ht="30.75" x14ac:dyDescent="0.25">
      <c r="B10" s="1424" t="s">
        <v>190</v>
      </c>
      <c r="C10" s="1424"/>
      <c r="D10" s="1424"/>
      <c r="E10" s="1424"/>
      <c r="F10" s="1424"/>
      <c r="G10" s="1424"/>
      <c r="H10" s="1424"/>
      <c r="I10" s="1424"/>
      <c r="J10" s="1424"/>
      <c r="K10" s="1424"/>
      <c r="L10" s="1424"/>
      <c r="M10" s="1424"/>
      <c r="N10" s="1424"/>
      <c r="O10" s="1424"/>
      <c r="P10" s="1424"/>
      <c r="Q10" s="1424"/>
      <c r="R10" s="1424"/>
      <c r="S10" s="1424"/>
      <c r="T10" s="1424"/>
      <c r="U10" s="1424"/>
      <c r="V10" s="1424"/>
      <c r="W10" s="1424"/>
      <c r="X10" s="1424"/>
      <c r="Y10" s="1424"/>
      <c r="Z10" s="1424"/>
      <c r="AA10" s="1424"/>
      <c r="AB10" s="1424"/>
      <c r="AC10" s="1424"/>
      <c r="AD10" s="1424"/>
      <c r="AE10" s="1424"/>
      <c r="AF10" s="1424"/>
      <c r="AG10" s="1424"/>
      <c r="AH10" s="1424"/>
      <c r="AI10" s="1424"/>
      <c r="AJ10" s="1424"/>
      <c r="AK10" s="1424"/>
    </row>
    <row r="11" spans="1:37" ht="15.75" x14ac:dyDescent="0.25">
      <c r="B11" s="262"/>
      <c r="C11" s="262"/>
      <c r="D11" s="262"/>
      <c r="E11" s="262"/>
      <c r="F11" s="262"/>
      <c r="G11" s="849"/>
      <c r="H11" s="849"/>
      <c r="I11" s="849"/>
      <c r="J11" s="849"/>
      <c r="K11" s="850"/>
      <c r="L11" s="851"/>
      <c r="M11" s="262"/>
      <c r="N11" s="262"/>
      <c r="O11" s="262"/>
      <c r="P11" s="262"/>
      <c r="Q11" s="262"/>
      <c r="R11" s="262"/>
      <c r="S11" s="262"/>
      <c r="T11" s="262"/>
      <c r="U11" s="262"/>
      <c r="V11" s="262"/>
      <c r="W11" s="262"/>
      <c r="X11" s="262"/>
      <c r="Y11" s="262"/>
      <c r="Z11" s="262"/>
      <c r="AA11" s="262"/>
      <c r="AB11" s="852"/>
      <c r="AC11" s="851"/>
      <c r="AD11" s="851"/>
      <c r="AE11" s="262"/>
      <c r="AF11" s="262"/>
      <c r="AG11" s="262"/>
      <c r="AH11" s="262"/>
      <c r="AI11" s="262"/>
      <c r="AJ11" s="262"/>
      <c r="AK11" s="262"/>
    </row>
    <row r="12" spans="1:37" ht="27" x14ac:dyDescent="0.35">
      <c r="B12" s="1440" t="s">
        <v>12</v>
      </c>
      <c r="C12" s="1440"/>
      <c r="D12" s="1440"/>
      <c r="E12" s="1440"/>
      <c r="F12" s="1440"/>
      <c r="G12" s="1440"/>
      <c r="H12" s="1440"/>
      <c r="I12" s="1440"/>
      <c r="J12" s="1440"/>
      <c r="K12" s="1440"/>
      <c r="L12" s="1440"/>
      <c r="M12" s="1440"/>
      <c r="N12" s="1440"/>
      <c r="O12" s="1440"/>
      <c r="P12" s="1440"/>
      <c r="Q12" s="1440"/>
      <c r="R12" s="1440"/>
      <c r="S12" s="1440"/>
      <c r="T12" s="1440"/>
      <c r="U12" s="1440"/>
      <c r="V12" s="1440"/>
      <c r="W12" s="1440"/>
      <c r="X12" s="1440"/>
      <c r="Y12" s="1440"/>
      <c r="Z12" s="1440"/>
      <c r="AA12" s="1440"/>
      <c r="AB12" s="1440"/>
      <c r="AC12" s="1440"/>
      <c r="AD12" s="1440"/>
      <c r="AE12" s="1440"/>
      <c r="AF12" s="1440"/>
      <c r="AG12" s="1440"/>
      <c r="AH12" s="1440"/>
      <c r="AI12" s="1440"/>
      <c r="AJ12" s="1440"/>
      <c r="AK12" s="1440"/>
    </row>
    <row r="13" spans="1:37" ht="22.5" x14ac:dyDescent="0.3">
      <c r="A13" s="53" t="s">
        <v>11</v>
      </c>
      <c r="G13" s="13"/>
      <c r="H13" s="13"/>
      <c r="I13" s="13"/>
      <c r="J13" s="13"/>
      <c r="K13" s="11"/>
      <c r="L13" s="20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20"/>
      <c r="AD13" s="20"/>
    </row>
    <row r="14" spans="1:37" ht="24" x14ac:dyDescent="0.4">
      <c r="A14" s="63"/>
      <c r="B14" s="1"/>
      <c r="C14" s="1"/>
      <c r="D14" s="1"/>
      <c r="E14" s="21"/>
      <c r="F14" s="9"/>
      <c r="G14" s="9"/>
      <c r="H14" s="9"/>
      <c r="I14" s="9"/>
      <c r="J14" s="9"/>
      <c r="K14" s="21"/>
      <c r="L14" s="20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20"/>
      <c r="AD14" s="20"/>
    </row>
    <row r="15" spans="1:37" ht="22.5" x14ac:dyDescent="0.3">
      <c r="A15" s="54" t="s">
        <v>13</v>
      </c>
      <c r="B15" s="1"/>
      <c r="C15" s="1"/>
      <c r="D15" s="1"/>
      <c r="E15" s="21"/>
      <c r="F15" s="9"/>
      <c r="G15" s="9"/>
      <c r="H15" s="9"/>
      <c r="I15" s="9"/>
      <c r="J15" s="9"/>
      <c r="K15" s="21"/>
      <c r="L15" s="20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20"/>
      <c r="AD15" s="20"/>
    </row>
    <row r="16" spans="1:37" ht="23.25" thickBot="1" x14ac:dyDescent="0.35">
      <c r="A16" s="54"/>
      <c r="B16" s="1"/>
      <c r="C16" s="1"/>
      <c r="D16" s="1"/>
      <c r="E16" s="21"/>
      <c r="F16" s="9"/>
      <c r="G16" s="9"/>
      <c r="H16" s="9"/>
      <c r="I16" s="9"/>
      <c r="J16" s="9"/>
      <c r="K16" s="21"/>
      <c r="L16" s="20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20"/>
      <c r="AD16" s="20"/>
    </row>
    <row r="17" spans="1:37" ht="34.5" x14ac:dyDescent="0.25">
      <c r="B17" s="1518" t="s">
        <v>148</v>
      </c>
      <c r="C17" s="1519"/>
      <c r="D17" s="1519"/>
      <c r="E17" s="1519"/>
      <c r="F17" s="1519"/>
      <c r="G17" s="1519"/>
      <c r="H17" s="1519"/>
      <c r="I17" s="1519"/>
      <c r="J17" s="1519"/>
      <c r="K17" s="1520"/>
      <c r="L17" s="1515" t="s">
        <v>15</v>
      </c>
      <c r="M17" s="1516"/>
      <c r="N17" s="1516"/>
      <c r="O17" s="1516"/>
      <c r="P17" s="1516"/>
      <c r="Q17" s="1516"/>
      <c r="R17" s="1516"/>
      <c r="S17" s="1516"/>
      <c r="T17" s="1516"/>
      <c r="U17" s="1516"/>
      <c r="V17" s="1516"/>
      <c r="W17" s="1516"/>
      <c r="X17" s="1516"/>
      <c r="Y17" s="1516"/>
      <c r="Z17" s="1516"/>
      <c r="AA17" s="1516"/>
      <c r="AB17" s="1516"/>
      <c r="AC17" s="1516"/>
      <c r="AD17" s="1516"/>
      <c r="AE17" s="1516"/>
      <c r="AF17" s="1516"/>
      <c r="AG17" s="1516"/>
      <c r="AH17" s="1517"/>
      <c r="AI17" s="786" t="s">
        <v>71</v>
      </c>
      <c r="AJ17" s="816" t="s">
        <v>71</v>
      </c>
      <c r="AK17" s="787"/>
    </row>
    <row r="18" spans="1:37" ht="31.5" x14ac:dyDescent="0.5">
      <c r="A18" s="940" t="s">
        <v>150</v>
      </c>
      <c r="B18" s="970" t="s">
        <v>17</v>
      </c>
      <c r="C18" s="739" t="s">
        <v>17</v>
      </c>
      <c r="D18" s="740" t="s">
        <v>17</v>
      </c>
      <c r="E18" s="746"/>
      <c r="F18" s="403"/>
      <c r="G18" s="403"/>
      <c r="H18" s="403"/>
      <c r="I18" s="403"/>
      <c r="J18" s="403"/>
      <c r="K18" s="884"/>
      <c r="L18" s="1330" t="s">
        <v>17</v>
      </c>
      <c r="M18" s="1331" t="s">
        <v>17</v>
      </c>
      <c r="N18" s="1332" t="s">
        <v>17</v>
      </c>
      <c r="O18" s="1332" t="s">
        <v>17</v>
      </c>
      <c r="P18" s="1332" t="s">
        <v>17</v>
      </c>
      <c r="Q18" s="1333">
        <v>0.39652777777777776</v>
      </c>
      <c r="R18" s="1332" t="s">
        <v>17</v>
      </c>
      <c r="S18" s="1332" t="s">
        <v>17</v>
      </c>
      <c r="T18" s="1332" t="s">
        <v>17</v>
      </c>
      <c r="U18" s="1332" t="s">
        <v>17</v>
      </c>
      <c r="V18" s="1332" t="s">
        <v>17</v>
      </c>
      <c r="W18" s="1332" t="s">
        <v>17</v>
      </c>
      <c r="X18" s="1332" t="s">
        <v>17</v>
      </c>
      <c r="Y18" s="1334">
        <v>0.56319444444444444</v>
      </c>
      <c r="Z18" s="1332" t="s">
        <v>17</v>
      </c>
      <c r="AA18" s="1332" t="s">
        <v>17</v>
      </c>
      <c r="AB18" s="1332" t="s">
        <v>17</v>
      </c>
      <c r="AC18" s="1332" t="s">
        <v>17</v>
      </c>
      <c r="AD18" s="1332" t="s">
        <v>17</v>
      </c>
      <c r="AE18" s="1332" t="s">
        <v>17</v>
      </c>
      <c r="AF18" s="1332" t="s">
        <v>17</v>
      </c>
      <c r="AG18" s="1334">
        <v>0.73611111111111116</v>
      </c>
      <c r="AH18" s="1335" t="s">
        <v>17</v>
      </c>
      <c r="AI18" s="1319" t="s">
        <v>17</v>
      </c>
      <c r="AJ18" s="1300">
        <v>0.84236111111111112</v>
      </c>
      <c r="AK18" s="1123" t="s">
        <v>17</v>
      </c>
    </row>
    <row r="19" spans="1:37" ht="31.5" x14ac:dyDescent="0.5">
      <c r="A19" s="941" t="s">
        <v>155</v>
      </c>
      <c r="B19" s="971">
        <v>6.9444444444444447E-4</v>
      </c>
      <c r="C19" s="200" t="s">
        <v>17</v>
      </c>
      <c r="D19" s="741" t="s">
        <v>17</v>
      </c>
      <c r="E19" s="747"/>
      <c r="F19" s="400"/>
      <c r="G19" s="400"/>
      <c r="H19" s="400"/>
      <c r="I19" s="400"/>
      <c r="J19" s="400"/>
      <c r="K19" s="885"/>
      <c r="L19" s="1336" t="s">
        <v>17</v>
      </c>
      <c r="M19" s="1303" t="s">
        <v>17</v>
      </c>
      <c r="N19" s="1294" t="s">
        <v>17</v>
      </c>
      <c r="O19" s="1294" t="s">
        <v>17</v>
      </c>
      <c r="P19" s="1294" t="s">
        <v>17</v>
      </c>
      <c r="Q19" s="1304">
        <v>0.3972222222222222</v>
      </c>
      <c r="R19" s="1294" t="s">
        <v>17</v>
      </c>
      <c r="S19" s="1294" t="s">
        <v>17</v>
      </c>
      <c r="T19" s="1294" t="s">
        <v>17</v>
      </c>
      <c r="U19" s="1294" t="s">
        <v>17</v>
      </c>
      <c r="V19" s="1294" t="s">
        <v>17</v>
      </c>
      <c r="W19" s="1294" t="s">
        <v>17</v>
      </c>
      <c r="X19" s="1294" t="s">
        <v>17</v>
      </c>
      <c r="Y19" s="1305">
        <v>0.56388888888888888</v>
      </c>
      <c r="Z19" s="1294" t="s">
        <v>17</v>
      </c>
      <c r="AA19" s="1294" t="s">
        <v>17</v>
      </c>
      <c r="AB19" s="1294" t="s">
        <v>17</v>
      </c>
      <c r="AC19" s="1294" t="s">
        <v>17</v>
      </c>
      <c r="AD19" s="1294" t="s">
        <v>17</v>
      </c>
      <c r="AE19" s="1294" t="s">
        <v>17</v>
      </c>
      <c r="AF19" s="1294" t="s">
        <v>17</v>
      </c>
      <c r="AG19" s="1305">
        <v>0.7368055555555556</v>
      </c>
      <c r="AH19" s="1337" t="s">
        <v>17</v>
      </c>
      <c r="AI19" s="1320" t="s">
        <v>17</v>
      </c>
      <c r="AJ19" s="1301">
        <v>0.84375</v>
      </c>
      <c r="AK19" s="1124" t="s">
        <v>17</v>
      </c>
    </row>
    <row r="20" spans="1:37" ht="31.5" x14ac:dyDescent="0.5">
      <c r="A20" s="941" t="s">
        <v>160</v>
      </c>
      <c r="B20" s="971">
        <v>1.3888888888888889E-3</v>
      </c>
      <c r="C20" s="200" t="s">
        <v>17</v>
      </c>
      <c r="D20" s="741" t="s">
        <v>17</v>
      </c>
      <c r="E20" s="747"/>
      <c r="F20" s="400"/>
      <c r="G20" s="400"/>
      <c r="H20" s="400"/>
      <c r="I20" s="400"/>
      <c r="J20" s="400"/>
      <c r="K20" s="885"/>
      <c r="L20" s="1336" t="s">
        <v>17</v>
      </c>
      <c r="M20" s="1303" t="s">
        <v>17</v>
      </c>
      <c r="N20" s="1294" t="s">
        <v>17</v>
      </c>
      <c r="O20" s="1294" t="s">
        <v>17</v>
      </c>
      <c r="P20" s="1294" t="s">
        <v>17</v>
      </c>
      <c r="Q20" s="1304">
        <v>0.39861111111111114</v>
      </c>
      <c r="R20" s="1294" t="s">
        <v>17</v>
      </c>
      <c r="S20" s="1294" t="s">
        <v>17</v>
      </c>
      <c r="T20" s="1294" t="s">
        <v>17</v>
      </c>
      <c r="U20" s="1294" t="s">
        <v>17</v>
      </c>
      <c r="V20" s="1294" t="s">
        <v>17</v>
      </c>
      <c r="W20" s="1294" t="s">
        <v>17</v>
      </c>
      <c r="X20" s="1294" t="s">
        <v>17</v>
      </c>
      <c r="Y20" s="1305">
        <v>0.56527777777777777</v>
      </c>
      <c r="Z20" s="1294" t="s">
        <v>17</v>
      </c>
      <c r="AA20" s="1294" t="s">
        <v>17</v>
      </c>
      <c r="AB20" s="1294" t="s">
        <v>17</v>
      </c>
      <c r="AC20" s="1294" t="s">
        <v>17</v>
      </c>
      <c r="AD20" s="1294" t="s">
        <v>17</v>
      </c>
      <c r="AE20" s="1294" t="s">
        <v>17</v>
      </c>
      <c r="AF20" s="1294" t="s">
        <v>17</v>
      </c>
      <c r="AG20" s="1305">
        <v>0.73819444444444449</v>
      </c>
      <c r="AH20" s="1337" t="s">
        <v>17</v>
      </c>
      <c r="AI20" s="1320" t="s">
        <v>17</v>
      </c>
      <c r="AJ20" s="1301">
        <v>0.84513888888888888</v>
      </c>
      <c r="AK20" s="1124" t="s">
        <v>17</v>
      </c>
    </row>
    <row r="21" spans="1:37" ht="31.5" x14ac:dyDescent="0.5">
      <c r="A21" s="941" t="s">
        <v>165</v>
      </c>
      <c r="B21" s="971">
        <v>1.3888888888888889E-3</v>
      </c>
      <c r="C21" s="200" t="s">
        <v>17</v>
      </c>
      <c r="D21" s="741" t="s">
        <v>17</v>
      </c>
      <c r="E21" s="747"/>
      <c r="F21" s="400"/>
      <c r="G21" s="400"/>
      <c r="H21" s="400"/>
      <c r="I21" s="400"/>
      <c r="J21" s="400"/>
      <c r="K21" s="885"/>
      <c r="L21" s="1336" t="s">
        <v>17</v>
      </c>
      <c r="M21" s="1303" t="s">
        <v>17</v>
      </c>
      <c r="N21" s="1294" t="s">
        <v>17</v>
      </c>
      <c r="O21" s="1294" t="s">
        <v>17</v>
      </c>
      <c r="P21" s="1294" t="s">
        <v>17</v>
      </c>
      <c r="Q21" s="1304">
        <v>0.4</v>
      </c>
      <c r="R21" s="1294" t="s">
        <v>17</v>
      </c>
      <c r="S21" s="1294" t="s">
        <v>17</v>
      </c>
      <c r="T21" s="1294" t="s">
        <v>17</v>
      </c>
      <c r="U21" s="1294" t="s">
        <v>17</v>
      </c>
      <c r="V21" s="1294" t="s">
        <v>17</v>
      </c>
      <c r="W21" s="1294" t="s">
        <v>17</v>
      </c>
      <c r="X21" s="1294" t="s">
        <v>17</v>
      </c>
      <c r="Y21" s="1305">
        <v>0.56666666666666665</v>
      </c>
      <c r="Z21" s="1294" t="s">
        <v>17</v>
      </c>
      <c r="AA21" s="1294" t="s">
        <v>17</v>
      </c>
      <c r="AB21" s="1294" t="s">
        <v>17</v>
      </c>
      <c r="AC21" s="1294" t="s">
        <v>17</v>
      </c>
      <c r="AD21" s="1294" t="s">
        <v>17</v>
      </c>
      <c r="AE21" s="1294" t="s">
        <v>17</v>
      </c>
      <c r="AF21" s="1294" t="s">
        <v>17</v>
      </c>
      <c r="AG21" s="1305">
        <v>0.73958333333333337</v>
      </c>
      <c r="AH21" s="1337" t="s">
        <v>17</v>
      </c>
      <c r="AI21" s="1320" t="s">
        <v>17</v>
      </c>
      <c r="AJ21" s="1301">
        <v>0.84583333333333333</v>
      </c>
      <c r="AK21" s="1124" t="s">
        <v>17</v>
      </c>
    </row>
    <row r="22" spans="1:37" ht="31.5" x14ac:dyDescent="0.5">
      <c r="A22" s="941" t="s">
        <v>187</v>
      </c>
      <c r="B22" s="972" t="s">
        <v>17</v>
      </c>
      <c r="C22" s="200" t="s">
        <v>17</v>
      </c>
      <c r="D22" s="741" t="s">
        <v>17</v>
      </c>
      <c r="E22" s="747"/>
      <c r="F22" s="400"/>
      <c r="G22" s="400">
        <v>0</v>
      </c>
      <c r="H22" s="400">
        <v>0</v>
      </c>
      <c r="I22" s="400">
        <v>0</v>
      </c>
      <c r="J22" s="400"/>
      <c r="K22" s="885"/>
      <c r="L22" s="1338">
        <v>0.29583333333333334</v>
      </c>
      <c r="M22" s="1307" t="s">
        <v>17</v>
      </c>
      <c r="N22" s="1298" t="s">
        <v>17</v>
      </c>
      <c r="O22" s="1298" t="s">
        <v>17</v>
      </c>
      <c r="P22" s="1298" t="s">
        <v>17</v>
      </c>
      <c r="Q22" s="1294" t="s">
        <v>17</v>
      </c>
      <c r="R22" s="1298" t="s">
        <v>17</v>
      </c>
      <c r="S22" s="1298" t="s">
        <v>17</v>
      </c>
      <c r="T22" s="1298" t="s">
        <v>17</v>
      </c>
      <c r="U22" s="1298" t="s">
        <v>17</v>
      </c>
      <c r="V22" s="1298" t="s">
        <v>17</v>
      </c>
      <c r="W22" s="1298" t="s">
        <v>17</v>
      </c>
      <c r="X22" s="1298" t="s">
        <v>17</v>
      </c>
      <c r="Y22" s="1294" t="s">
        <v>17</v>
      </c>
      <c r="Z22" s="1298" t="s">
        <v>17</v>
      </c>
      <c r="AA22" s="1298" t="s">
        <v>17</v>
      </c>
      <c r="AB22" s="1305">
        <v>0.62847222222222221</v>
      </c>
      <c r="AC22" s="1305">
        <v>0.64930555555555558</v>
      </c>
      <c r="AD22" s="1304" t="s">
        <v>17</v>
      </c>
      <c r="AE22" s="1305">
        <v>0.69097222222222221</v>
      </c>
      <c r="AF22" s="1295" t="s">
        <v>17</v>
      </c>
      <c r="AG22" s="1308"/>
      <c r="AH22" s="1339" t="s">
        <v>17</v>
      </c>
      <c r="AI22" s="1321" t="s">
        <v>17</v>
      </c>
      <c r="AJ22" s="1301" t="s">
        <v>17</v>
      </c>
      <c r="AK22" s="1125" t="s">
        <v>17</v>
      </c>
    </row>
    <row r="23" spans="1:37" ht="31.5" x14ac:dyDescent="0.5">
      <c r="A23" s="941" t="s">
        <v>173</v>
      </c>
      <c r="B23" s="973">
        <v>1.3888888888888889E-3</v>
      </c>
      <c r="C23" s="206">
        <v>1.3888888888888889E-3</v>
      </c>
      <c r="D23" s="741" t="s">
        <v>17</v>
      </c>
      <c r="E23" s="747"/>
      <c r="F23" s="400"/>
      <c r="G23" s="400">
        <v>0.67500000000000004</v>
      </c>
      <c r="H23" s="400">
        <v>0.67500000000000004</v>
      </c>
      <c r="I23" s="400">
        <v>0.67500000000000004</v>
      </c>
      <c r="J23" s="400"/>
      <c r="K23" s="885"/>
      <c r="L23" s="1340" t="s">
        <v>191</v>
      </c>
      <c r="M23" s="1307" t="s">
        <v>17</v>
      </c>
      <c r="N23" s="1298" t="s">
        <v>17</v>
      </c>
      <c r="O23" s="1298" t="s">
        <v>17</v>
      </c>
      <c r="P23" s="1298" t="s">
        <v>17</v>
      </c>
      <c r="Q23" s="1298" t="s">
        <v>192</v>
      </c>
      <c r="R23" s="1298" t="s">
        <v>17</v>
      </c>
      <c r="S23" s="1298" t="s">
        <v>17</v>
      </c>
      <c r="T23" s="1298" t="s">
        <v>17</v>
      </c>
      <c r="U23" s="1298" t="s">
        <v>17</v>
      </c>
      <c r="V23" s="1298" t="s">
        <v>17</v>
      </c>
      <c r="W23" s="1298" t="s">
        <v>17</v>
      </c>
      <c r="X23" s="1298" t="s">
        <v>17</v>
      </c>
      <c r="Y23" s="1305">
        <v>0.56736111111111109</v>
      </c>
      <c r="Z23" s="1298" t="s">
        <v>17</v>
      </c>
      <c r="AA23" s="1298" t="s">
        <v>17</v>
      </c>
      <c r="AB23" s="1305">
        <v>0.62986111111111109</v>
      </c>
      <c r="AC23" s="1305">
        <v>0.65069444444444446</v>
      </c>
      <c r="AD23" s="1304" t="s">
        <v>17</v>
      </c>
      <c r="AE23" s="1305">
        <v>0.69236111111111109</v>
      </c>
      <c r="AF23" s="1295" t="s">
        <v>17</v>
      </c>
      <c r="AG23" s="1298" t="s">
        <v>193</v>
      </c>
      <c r="AH23" s="1339" t="s">
        <v>17</v>
      </c>
      <c r="AI23" s="1321" t="s">
        <v>17</v>
      </c>
      <c r="AJ23" s="1301">
        <v>0.84652777777777777</v>
      </c>
      <c r="AK23" s="1125" t="s">
        <v>17</v>
      </c>
    </row>
    <row r="24" spans="1:37" ht="31.5" x14ac:dyDescent="0.5">
      <c r="A24" s="941" t="s">
        <v>178</v>
      </c>
      <c r="B24" s="972" t="s">
        <v>17</v>
      </c>
      <c r="C24" s="204" t="s">
        <v>17</v>
      </c>
      <c r="D24" s="741" t="s">
        <v>17</v>
      </c>
      <c r="E24" s="747"/>
      <c r="F24" s="880">
        <v>0</v>
      </c>
      <c r="G24" s="400"/>
      <c r="H24" s="400"/>
      <c r="I24" s="400"/>
      <c r="J24" s="400">
        <v>0</v>
      </c>
      <c r="K24" s="886"/>
      <c r="L24" s="1340" t="s">
        <v>17</v>
      </c>
      <c r="M24" s="1306">
        <v>0.3125</v>
      </c>
      <c r="N24" s="1294" t="s">
        <v>17</v>
      </c>
      <c r="O24" s="1294" t="s">
        <v>17</v>
      </c>
      <c r="P24" s="1294" t="s">
        <v>17</v>
      </c>
      <c r="Q24" s="1294" t="s">
        <v>17</v>
      </c>
      <c r="R24" s="1294" t="s">
        <v>17</v>
      </c>
      <c r="S24" s="1294" t="s">
        <v>17</v>
      </c>
      <c r="T24" s="1294" t="s">
        <v>17</v>
      </c>
      <c r="U24" s="1294" t="s">
        <v>17</v>
      </c>
      <c r="V24" s="1294" t="s">
        <v>17</v>
      </c>
      <c r="W24" s="1294" t="s">
        <v>17</v>
      </c>
      <c r="X24" s="1294" t="s">
        <v>17</v>
      </c>
      <c r="Y24" s="1294" t="s">
        <v>17</v>
      </c>
      <c r="Z24" s="1294" t="s">
        <v>17</v>
      </c>
      <c r="AA24" s="1294" t="s">
        <v>17</v>
      </c>
      <c r="AB24" s="1294" t="s">
        <v>17</v>
      </c>
      <c r="AC24" s="1294" t="s">
        <v>17</v>
      </c>
      <c r="AD24" s="1294" t="s">
        <v>17</v>
      </c>
      <c r="AE24" s="1294" t="s">
        <v>17</v>
      </c>
      <c r="AF24" s="1305">
        <v>0.71180555555555558</v>
      </c>
      <c r="AG24" s="1298" t="s">
        <v>17</v>
      </c>
      <c r="AH24" s="1339" t="s">
        <v>17</v>
      </c>
      <c r="AI24" s="1321" t="s">
        <v>17</v>
      </c>
      <c r="AJ24" s="1125" t="s">
        <v>17</v>
      </c>
      <c r="AK24" s="1125" t="s">
        <v>17</v>
      </c>
    </row>
    <row r="25" spans="1:37" ht="31.5" x14ac:dyDescent="0.5">
      <c r="A25" s="941" t="s">
        <v>180</v>
      </c>
      <c r="B25" s="973">
        <v>1.3888888888888889E-3</v>
      </c>
      <c r="C25" s="206">
        <v>1.3888888888888889E-3</v>
      </c>
      <c r="D25" s="742">
        <v>6.9444444444444447E-4</v>
      </c>
      <c r="E25" s="887">
        <v>0</v>
      </c>
      <c r="F25" s="880">
        <v>0.97899999999999998</v>
      </c>
      <c r="G25" s="401">
        <v>0.68400000000000005</v>
      </c>
      <c r="H25" s="401">
        <v>0.68400000000000005</v>
      </c>
      <c r="I25" s="401">
        <v>0.68400000000000005</v>
      </c>
      <c r="J25" s="401">
        <v>0.97899999999999998</v>
      </c>
      <c r="K25" s="885">
        <v>0</v>
      </c>
      <c r="L25" s="1341">
        <v>0.2986111111111111</v>
      </c>
      <c r="M25" s="1309">
        <v>0.31458333333333333</v>
      </c>
      <c r="N25" s="1305">
        <v>0.34027777777777779</v>
      </c>
      <c r="O25" s="1305">
        <v>0.35972222222222222</v>
      </c>
      <c r="P25" s="1305">
        <v>0.38055555555555554</v>
      </c>
      <c r="Q25" s="1305">
        <v>0.40138888888888891</v>
      </c>
      <c r="R25" s="1305">
        <v>0.42222222222222222</v>
      </c>
      <c r="S25" s="1305">
        <v>0.44305555555555554</v>
      </c>
      <c r="T25" s="1305">
        <v>0.46388888888888891</v>
      </c>
      <c r="U25" s="1305">
        <v>0.48472222222222222</v>
      </c>
      <c r="V25" s="1305">
        <v>0.50694444444444442</v>
      </c>
      <c r="W25" s="1305">
        <v>0.52638888888888891</v>
      </c>
      <c r="X25" s="1305">
        <v>0.54722222222222228</v>
      </c>
      <c r="Y25" s="1305">
        <v>0.56805555555555554</v>
      </c>
      <c r="Z25" s="1305">
        <v>0.58888888888888891</v>
      </c>
      <c r="AA25" s="1305">
        <v>0.60416666666666663</v>
      </c>
      <c r="AB25" s="1305">
        <v>0.63055555555555554</v>
      </c>
      <c r="AC25" s="1305">
        <v>0.65138888888888891</v>
      </c>
      <c r="AD25" s="1305">
        <v>0.67222222222222228</v>
      </c>
      <c r="AE25" s="1305">
        <v>0.69305555555555554</v>
      </c>
      <c r="AF25" s="1305">
        <v>0.71388888888888891</v>
      </c>
      <c r="AG25" s="1305">
        <v>0.74097222222222225</v>
      </c>
      <c r="AH25" s="1342">
        <v>0.76736111111111116</v>
      </c>
      <c r="AI25" s="1322">
        <v>0.80694444444444446</v>
      </c>
      <c r="AJ25" s="1126">
        <v>0.84722222222222221</v>
      </c>
      <c r="AK25" s="1126">
        <v>0.89027777777777772</v>
      </c>
    </row>
    <row r="26" spans="1:37" ht="31.5" x14ac:dyDescent="0.5">
      <c r="A26" s="941" t="s">
        <v>194</v>
      </c>
      <c r="B26" s="973">
        <v>1.3888888888888889E-3</v>
      </c>
      <c r="C26" s="206">
        <v>1.3888888888888889E-3</v>
      </c>
      <c r="D26" s="742">
        <v>1.3888888888888889E-3</v>
      </c>
      <c r="E26" s="887">
        <v>0.57799999999999996</v>
      </c>
      <c r="F26" s="880">
        <v>0.58299999999999996</v>
      </c>
      <c r="G26" s="401">
        <v>0.57799999999999996</v>
      </c>
      <c r="H26" s="401">
        <v>0.57799999999999996</v>
      </c>
      <c r="I26" s="401">
        <v>0.57799999999999996</v>
      </c>
      <c r="J26" s="401">
        <v>0.58299999999999996</v>
      </c>
      <c r="K26" s="885">
        <v>0.97899999999999998</v>
      </c>
      <c r="L26" s="1341">
        <v>0.3</v>
      </c>
      <c r="M26" s="1309">
        <v>0.31597222222222221</v>
      </c>
      <c r="N26" s="1305">
        <v>0.34166666666666667</v>
      </c>
      <c r="O26" s="1305">
        <v>0.3611111111111111</v>
      </c>
      <c r="P26" s="1305">
        <v>0.38194444444444442</v>
      </c>
      <c r="Q26" s="1305">
        <v>0.40277777777777779</v>
      </c>
      <c r="R26" s="1305">
        <v>0.4236111111111111</v>
      </c>
      <c r="S26" s="1305">
        <v>0.44444444444444442</v>
      </c>
      <c r="T26" s="1305">
        <v>0.46527777777777779</v>
      </c>
      <c r="U26" s="1305">
        <v>0.4861111111111111</v>
      </c>
      <c r="V26" s="1305">
        <v>0.5083333333333333</v>
      </c>
      <c r="W26" s="1305">
        <v>0.52777777777777779</v>
      </c>
      <c r="X26" s="1305">
        <v>0.54861111111111116</v>
      </c>
      <c r="Y26" s="1305">
        <v>0.56944444444444442</v>
      </c>
      <c r="Z26" s="1305">
        <v>0.59027777777777779</v>
      </c>
      <c r="AA26" s="1305">
        <v>0.60555555555555551</v>
      </c>
      <c r="AB26" s="1305">
        <v>0.63194444444444442</v>
      </c>
      <c r="AC26" s="1305">
        <v>0.65277777777777779</v>
      </c>
      <c r="AD26" s="1305">
        <v>0.67361111111111116</v>
      </c>
      <c r="AE26" s="1305">
        <v>0.69444444444444442</v>
      </c>
      <c r="AF26" s="1305">
        <v>0.71458333333333335</v>
      </c>
      <c r="AG26" s="1305">
        <v>0.74236111111111114</v>
      </c>
      <c r="AH26" s="1342">
        <v>0.76875000000000004</v>
      </c>
      <c r="AI26" s="1323">
        <v>0.80833333333333335</v>
      </c>
      <c r="AJ26" s="1127">
        <v>0.84861111111111109</v>
      </c>
      <c r="AK26" s="1127">
        <v>0.89097222222222228</v>
      </c>
    </row>
    <row r="27" spans="1:37" ht="31.5" x14ac:dyDescent="0.5">
      <c r="A27" s="941" t="s">
        <v>195</v>
      </c>
      <c r="B27" s="973">
        <v>6.9444444444444447E-4</v>
      </c>
      <c r="C27" s="206">
        <v>6.9444444444444447E-4</v>
      </c>
      <c r="D27" s="742">
        <v>6.9444444444444447E-4</v>
      </c>
      <c r="E27" s="887">
        <v>0.39900000000000002</v>
      </c>
      <c r="F27" s="880">
        <v>0.39900000000000002</v>
      </c>
      <c r="G27" s="401">
        <v>0.39900000000000002</v>
      </c>
      <c r="H27" s="401">
        <v>0.39900000000000002</v>
      </c>
      <c r="I27" s="401">
        <v>0.39900000000000002</v>
      </c>
      <c r="J27" s="401">
        <v>0.39900000000000002</v>
      </c>
      <c r="K27" s="885">
        <v>0.58299999999999996</v>
      </c>
      <c r="L27" s="1341">
        <v>0.30069444444444443</v>
      </c>
      <c r="M27" s="1309">
        <v>0.31666666666666665</v>
      </c>
      <c r="N27" s="1305">
        <v>0.34236111111111112</v>
      </c>
      <c r="O27" s="1305">
        <v>0.36180555555555555</v>
      </c>
      <c r="P27" s="1305">
        <v>0.38263888888888886</v>
      </c>
      <c r="Q27" s="1305">
        <v>0.40416666666666667</v>
      </c>
      <c r="R27" s="1305">
        <v>0.42430555555555555</v>
      </c>
      <c r="S27" s="1305">
        <v>0.44513888888888886</v>
      </c>
      <c r="T27" s="1305">
        <v>0.46597222222222223</v>
      </c>
      <c r="U27" s="1305">
        <v>0.48680555555555555</v>
      </c>
      <c r="V27" s="1305">
        <v>0.50902777777777775</v>
      </c>
      <c r="W27" s="1305">
        <v>0.52847222222222223</v>
      </c>
      <c r="X27" s="1305">
        <v>0.5493055555555556</v>
      </c>
      <c r="Y27" s="1305">
        <v>0.5708333333333333</v>
      </c>
      <c r="Z27" s="1305">
        <v>0.59097222222222223</v>
      </c>
      <c r="AA27" s="1305">
        <v>0.60624999999999996</v>
      </c>
      <c r="AB27" s="1305">
        <v>0.6333333333333333</v>
      </c>
      <c r="AC27" s="1305">
        <v>0.65416666666666667</v>
      </c>
      <c r="AD27" s="1305">
        <v>0.6743055555555556</v>
      </c>
      <c r="AE27" s="1305">
        <v>0.6958333333333333</v>
      </c>
      <c r="AF27" s="1305">
        <v>0.71458333333333335</v>
      </c>
      <c r="AG27" s="1305">
        <v>0.74375000000000002</v>
      </c>
      <c r="AH27" s="1342">
        <v>0.76944444444444449</v>
      </c>
      <c r="AI27" s="1322">
        <v>0.80902777777777779</v>
      </c>
      <c r="AJ27" s="1127">
        <v>0.85</v>
      </c>
      <c r="AK27" s="1127">
        <v>0.89166666666666672</v>
      </c>
    </row>
    <row r="28" spans="1:37" ht="31.5" x14ac:dyDescent="0.5">
      <c r="A28" s="941" t="s">
        <v>181</v>
      </c>
      <c r="B28" s="973">
        <v>1.3888888888888889E-3</v>
      </c>
      <c r="C28" s="206">
        <v>1.3888888888888889E-3</v>
      </c>
      <c r="D28" s="742">
        <v>1.3888888888888889E-3</v>
      </c>
      <c r="E28" s="887">
        <v>0.85</v>
      </c>
      <c r="F28" s="880">
        <v>0.85</v>
      </c>
      <c r="G28" s="401">
        <v>0.85</v>
      </c>
      <c r="H28" s="401">
        <v>0.85</v>
      </c>
      <c r="I28" s="401">
        <v>0.85</v>
      </c>
      <c r="J28" s="401">
        <v>0.85</v>
      </c>
      <c r="K28" s="885">
        <v>0.39900000000000002</v>
      </c>
      <c r="L28" s="1341">
        <v>0.30208333333333331</v>
      </c>
      <c r="M28" s="1309">
        <v>0.31805555555555554</v>
      </c>
      <c r="N28" s="1305">
        <v>0.34375</v>
      </c>
      <c r="O28" s="1305">
        <v>0.36319444444444443</v>
      </c>
      <c r="P28" s="1305">
        <v>0.3840277777777778</v>
      </c>
      <c r="Q28" s="1305">
        <v>0.40486111111111112</v>
      </c>
      <c r="R28" s="1305">
        <v>0.42569444444444443</v>
      </c>
      <c r="S28" s="1305">
        <v>0.4465277777777778</v>
      </c>
      <c r="T28" s="1305">
        <v>0.46736111111111112</v>
      </c>
      <c r="U28" s="1305">
        <v>0.48819444444444443</v>
      </c>
      <c r="V28" s="1305">
        <v>0.51041666666666663</v>
      </c>
      <c r="W28" s="1305">
        <v>0.52986111111111112</v>
      </c>
      <c r="X28" s="1305">
        <v>0.55069444444444449</v>
      </c>
      <c r="Y28" s="1305">
        <v>0.57152777777777775</v>
      </c>
      <c r="Z28" s="1305">
        <v>0.59236111111111112</v>
      </c>
      <c r="AA28" s="1305">
        <v>0.60763888888888884</v>
      </c>
      <c r="AB28" s="1305">
        <v>0.63402777777777775</v>
      </c>
      <c r="AC28" s="1305">
        <v>0.65486111111111112</v>
      </c>
      <c r="AD28" s="1305">
        <v>0.67569444444444449</v>
      </c>
      <c r="AE28" s="1305">
        <v>0.69652777777777775</v>
      </c>
      <c r="AF28" s="1305">
        <v>0.71597222222222223</v>
      </c>
      <c r="AG28" s="1305">
        <v>0.74444444444444446</v>
      </c>
      <c r="AH28" s="1342">
        <v>0.77083333333333337</v>
      </c>
      <c r="AI28" s="1323">
        <v>0.81041666666666667</v>
      </c>
      <c r="AJ28" s="1126">
        <v>0.85069444444444442</v>
      </c>
      <c r="AK28" s="1126">
        <v>0.8930555555555556</v>
      </c>
    </row>
    <row r="29" spans="1:37" ht="31.5" x14ac:dyDescent="0.5">
      <c r="A29" s="941" t="s">
        <v>26</v>
      </c>
      <c r="B29" s="973">
        <v>1.3888888888888889E-3</v>
      </c>
      <c r="C29" s="206">
        <v>1.3888888888888889E-3</v>
      </c>
      <c r="D29" s="742">
        <v>1.3888888888888889E-3</v>
      </c>
      <c r="E29" s="887">
        <v>0.90500000000000003</v>
      </c>
      <c r="F29" s="880">
        <v>0.90500000000000003</v>
      </c>
      <c r="G29" s="401">
        <v>0.90500000000000003</v>
      </c>
      <c r="H29" s="401">
        <v>0.90500000000000003</v>
      </c>
      <c r="I29" s="401">
        <v>0.90500000000000003</v>
      </c>
      <c r="J29" s="401">
        <v>0.90500000000000003</v>
      </c>
      <c r="K29" s="885">
        <v>0.85</v>
      </c>
      <c r="L29" s="1341">
        <v>0.30416666666666664</v>
      </c>
      <c r="M29" s="1309">
        <v>0.32013888888888886</v>
      </c>
      <c r="N29" s="1305">
        <v>0.34652777777777777</v>
      </c>
      <c r="O29" s="1305">
        <v>0.3659722222222222</v>
      </c>
      <c r="P29" s="1305">
        <v>0.38680555555555557</v>
      </c>
      <c r="Q29" s="1305">
        <v>0.40763888888888888</v>
      </c>
      <c r="R29" s="1305">
        <v>0.4284722222222222</v>
      </c>
      <c r="S29" s="1305">
        <v>0.44930555555555557</v>
      </c>
      <c r="T29" s="1305">
        <v>0.47013888888888888</v>
      </c>
      <c r="U29" s="1305">
        <v>0.4909722222222222</v>
      </c>
      <c r="V29" s="1305">
        <v>0.5131944444444444</v>
      </c>
      <c r="W29" s="1305">
        <v>0.53263888888888888</v>
      </c>
      <c r="X29" s="1305">
        <v>0.55347222222222225</v>
      </c>
      <c r="Y29" s="1305">
        <v>0.57430555555555551</v>
      </c>
      <c r="Z29" s="1305">
        <v>0.59513888888888888</v>
      </c>
      <c r="AA29" s="1305">
        <v>0.61041666666666672</v>
      </c>
      <c r="AB29" s="1305">
        <v>0.63680555555555551</v>
      </c>
      <c r="AC29" s="1305">
        <v>0.65763888888888888</v>
      </c>
      <c r="AD29" s="1305">
        <v>0.67847222222222225</v>
      </c>
      <c r="AE29" s="1305">
        <v>0.69930555555555551</v>
      </c>
      <c r="AF29" s="1305">
        <v>0.71736111111111112</v>
      </c>
      <c r="AG29" s="1305">
        <v>0.74722222222222223</v>
      </c>
      <c r="AH29" s="1342">
        <v>0.77361111111111114</v>
      </c>
      <c r="AI29" s="1322">
        <v>0.81319444444444444</v>
      </c>
      <c r="AJ29" s="1127">
        <v>0.85347222222222219</v>
      </c>
      <c r="AK29" s="1127">
        <v>0.89583333333333337</v>
      </c>
    </row>
    <row r="30" spans="1:37" ht="31.5" x14ac:dyDescent="0.5">
      <c r="A30" s="941" t="s">
        <v>64</v>
      </c>
      <c r="B30" s="973">
        <v>1.3888888888888889E-3</v>
      </c>
      <c r="C30" s="206">
        <v>1.3888888888888889E-3</v>
      </c>
      <c r="D30" s="742">
        <v>1.3888888888888889E-3</v>
      </c>
      <c r="E30" s="887">
        <v>0.625</v>
      </c>
      <c r="F30" s="880">
        <v>0.625</v>
      </c>
      <c r="G30" s="401">
        <v>0.625</v>
      </c>
      <c r="H30" s="401">
        <v>0.625</v>
      </c>
      <c r="I30" s="401">
        <v>0.625</v>
      </c>
      <c r="J30" s="401">
        <v>0.625</v>
      </c>
      <c r="K30" s="885">
        <v>0.90500000000000003</v>
      </c>
      <c r="L30" s="1341">
        <v>0.30555555555555558</v>
      </c>
      <c r="M30" s="1309">
        <v>0.3215277777777778</v>
      </c>
      <c r="N30" s="1305">
        <v>0.34722222222222221</v>
      </c>
      <c r="O30" s="1305">
        <v>0.36666666666666664</v>
      </c>
      <c r="P30" s="1305">
        <v>0.38750000000000001</v>
      </c>
      <c r="Q30" s="1305">
        <v>0.40902777777777777</v>
      </c>
      <c r="R30" s="1305">
        <v>0.42916666666666664</v>
      </c>
      <c r="S30" s="1305">
        <v>0.45</v>
      </c>
      <c r="T30" s="1305">
        <v>0.47083333333333333</v>
      </c>
      <c r="U30" s="1305">
        <v>0.49166666666666664</v>
      </c>
      <c r="V30" s="1305">
        <v>0.51388888888888884</v>
      </c>
      <c r="W30" s="1305">
        <v>0.53333333333333333</v>
      </c>
      <c r="X30" s="1305">
        <v>0.5541666666666667</v>
      </c>
      <c r="Y30" s="1305">
        <v>0.5756944444444444</v>
      </c>
      <c r="Z30" s="1305">
        <v>0.59583333333333333</v>
      </c>
      <c r="AA30" s="1305">
        <v>0.61111111111111116</v>
      </c>
      <c r="AB30" s="1305">
        <v>0.6381944444444444</v>
      </c>
      <c r="AC30" s="1305">
        <v>0.65902777777777777</v>
      </c>
      <c r="AD30" s="1305">
        <v>0.6791666666666667</v>
      </c>
      <c r="AE30" s="1305">
        <v>0.7006944444444444</v>
      </c>
      <c r="AF30" s="1305">
        <v>0.71944444444444444</v>
      </c>
      <c r="AG30" s="1305">
        <v>0.74861111111111112</v>
      </c>
      <c r="AH30" s="1342">
        <v>0.77430555555555558</v>
      </c>
      <c r="AI30" s="1323">
        <v>0.81388888888888888</v>
      </c>
      <c r="AJ30" s="1126">
        <v>0.85486111111111107</v>
      </c>
      <c r="AK30" s="1126">
        <v>0.89722222222222225</v>
      </c>
    </row>
    <row r="31" spans="1:37" ht="31.5" x14ac:dyDescent="0.5">
      <c r="A31" s="941" t="s">
        <v>58</v>
      </c>
      <c r="B31" s="973">
        <v>1.3888888888888889E-3</v>
      </c>
      <c r="C31" s="206">
        <v>1.3888888888888889E-3</v>
      </c>
      <c r="D31" s="742">
        <v>1.3888888888888889E-3</v>
      </c>
      <c r="E31" s="887">
        <v>0.50600000000000001</v>
      </c>
      <c r="F31" s="880">
        <v>0.50600000000000001</v>
      </c>
      <c r="G31" s="401">
        <v>0.50600000000000001</v>
      </c>
      <c r="H31" s="401">
        <v>0.50600000000000001</v>
      </c>
      <c r="I31" s="401">
        <v>0.50600000000000001</v>
      </c>
      <c r="J31" s="401">
        <v>0.50600000000000001</v>
      </c>
      <c r="K31" s="885">
        <v>0.625</v>
      </c>
      <c r="L31" s="1341">
        <v>0.30625000000000002</v>
      </c>
      <c r="M31" s="1309">
        <v>0.32222222222222224</v>
      </c>
      <c r="N31" s="1305">
        <v>0.34791666666666665</v>
      </c>
      <c r="O31" s="1305">
        <v>0.36736111111111114</v>
      </c>
      <c r="P31" s="1305">
        <v>0.38819444444444445</v>
      </c>
      <c r="Q31" s="1305">
        <v>0.40972222222222221</v>
      </c>
      <c r="R31" s="1305">
        <v>0.42986111111111114</v>
      </c>
      <c r="S31" s="1305">
        <v>0.45069444444444445</v>
      </c>
      <c r="T31" s="1305">
        <v>0.47152777777777777</v>
      </c>
      <c r="U31" s="1305">
        <v>0.49236111111111114</v>
      </c>
      <c r="V31" s="1305">
        <v>0.51458333333333328</v>
      </c>
      <c r="W31" s="1305">
        <v>0.53402777777777777</v>
      </c>
      <c r="X31" s="1305">
        <v>0.55486111111111114</v>
      </c>
      <c r="Y31" s="1305">
        <v>0.57638888888888884</v>
      </c>
      <c r="Z31" s="1305">
        <v>0.59652777777777777</v>
      </c>
      <c r="AA31" s="1305">
        <v>0.6118055555555556</v>
      </c>
      <c r="AB31" s="1305">
        <v>0.63888888888888884</v>
      </c>
      <c r="AC31" s="1305">
        <v>0.65972222222222221</v>
      </c>
      <c r="AD31" s="1305">
        <v>0.67986111111111114</v>
      </c>
      <c r="AE31" s="1305">
        <v>0.70138888888888884</v>
      </c>
      <c r="AF31" s="1305">
        <v>0.72013888888888888</v>
      </c>
      <c r="AG31" s="1305">
        <v>0.74930555555555556</v>
      </c>
      <c r="AH31" s="1342">
        <v>0.77500000000000002</v>
      </c>
      <c r="AI31" s="1322">
        <v>0.81458333333333333</v>
      </c>
      <c r="AJ31" s="1127">
        <v>0.85555555555555551</v>
      </c>
      <c r="AK31" s="1127">
        <v>0.8979166666666667</v>
      </c>
    </row>
    <row r="32" spans="1:37" ht="31.5" x14ac:dyDescent="0.5">
      <c r="A32" s="941" t="s">
        <v>33</v>
      </c>
      <c r="B32" s="973">
        <v>6.9444444444444447E-4</v>
      </c>
      <c r="C32" s="206">
        <v>6.9444444444444447E-4</v>
      </c>
      <c r="D32" s="742" t="s">
        <v>17</v>
      </c>
      <c r="E32" s="887">
        <v>0.46700000000000003</v>
      </c>
      <c r="F32" s="880"/>
      <c r="G32" s="401"/>
      <c r="H32" s="401">
        <v>0.46700000000000003</v>
      </c>
      <c r="I32" s="401">
        <v>0.46700000000000003</v>
      </c>
      <c r="J32" s="401"/>
      <c r="K32" s="885">
        <v>0.50600000000000001</v>
      </c>
      <c r="L32" s="1340" t="s">
        <v>17</v>
      </c>
      <c r="M32" s="1311">
        <v>0.32361111111111113</v>
      </c>
      <c r="N32" s="1312" t="s">
        <v>17</v>
      </c>
      <c r="O32" s="1312" t="s">
        <v>17</v>
      </c>
      <c r="P32" s="1312" t="s">
        <v>17</v>
      </c>
      <c r="Q32" s="1296">
        <v>0.41111111111111109</v>
      </c>
      <c r="R32" s="1298" t="s">
        <v>17</v>
      </c>
      <c r="S32" s="1296">
        <v>0.45208333333333334</v>
      </c>
      <c r="T32" s="1298" t="s">
        <v>17</v>
      </c>
      <c r="U32" s="1298" t="s">
        <v>17</v>
      </c>
      <c r="V32" s="1298" t="s">
        <v>17</v>
      </c>
      <c r="W32" s="1298" t="s">
        <v>17</v>
      </c>
      <c r="X32" s="1298" t="s">
        <v>17</v>
      </c>
      <c r="Y32" s="1296">
        <v>0.57777777777777772</v>
      </c>
      <c r="Z32" s="1298" t="s">
        <v>17</v>
      </c>
      <c r="AA32" s="1296">
        <v>0.61319444444444449</v>
      </c>
      <c r="AB32" s="1298" t="s">
        <v>17</v>
      </c>
      <c r="AC32" s="1298" t="s">
        <v>17</v>
      </c>
      <c r="AD32" s="1298" t="s">
        <v>17</v>
      </c>
      <c r="AE32" s="1298" t="s">
        <v>17</v>
      </c>
      <c r="AF32" s="1298" t="s">
        <v>17</v>
      </c>
      <c r="AG32" s="1296">
        <v>0.75069444444444444</v>
      </c>
      <c r="AH32" s="1345" t="s">
        <v>17</v>
      </c>
      <c r="AI32" s="1322">
        <v>0.81597222222222221</v>
      </c>
      <c r="AJ32" s="1126">
        <v>0.8569444444444444</v>
      </c>
      <c r="AK32" s="1128" t="s">
        <v>17</v>
      </c>
    </row>
    <row r="33" spans="1:37" ht="31.5" x14ac:dyDescent="0.5">
      <c r="A33" s="941" t="s">
        <v>29</v>
      </c>
      <c r="B33" s="972" t="s">
        <v>17</v>
      </c>
      <c r="C33" s="204" t="s">
        <v>17</v>
      </c>
      <c r="D33" s="743">
        <v>1.3888888888888889E-3</v>
      </c>
      <c r="E33" s="887" t="s">
        <v>17</v>
      </c>
      <c r="F33" s="880">
        <v>0.67500000000000004</v>
      </c>
      <c r="G33" s="400"/>
      <c r="H33" s="400"/>
      <c r="I33" s="400"/>
      <c r="J33" s="400">
        <v>0.67500000000000004</v>
      </c>
      <c r="K33" s="885"/>
      <c r="L33" s="1340" t="s">
        <v>17</v>
      </c>
      <c r="M33" s="1310">
        <v>0.32430555555555557</v>
      </c>
      <c r="N33" s="1312" t="s">
        <v>17</v>
      </c>
      <c r="O33" s="1312" t="s">
        <v>17</v>
      </c>
      <c r="P33" s="1312" t="s">
        <v>17</v>
      </c>
      <c r="Q33" s="1297">
        <v>0.41180555555555554</v>
      </c>
      <c r="R33" s="1298" t="s">
        <v>17</v>
      </c>
      <c r="S33" s="1297">
        <v>0.45347222222222222</v>
      </c>
      <c r="T33" s="1298" t="s">
        <v>17</v>
      </c>
      <c r="U33" s="1298" t="s">
        <v>17</v>
      </c>
      <c r="V33" s="1298" t="s">
        <v>17</v>
      </c>
      <c r="W33" s="1298" t="s">
        <v>17</v>
      </c>
      <c r="X33" s="1298" t="s">
        <v>17</v>
      </c>
      <c r="Y33" s="1297">
        <v>0.57847222222222228</v>
      </c>
      <c r="Z33" s="1298" t="s">
        <v>17</v>
      </c>
      <c r="AA33" s="1297">
        <v>0.61458333333333337</v>
      </c>
      <c r="AB33" s="1298" t="s">
        <v>17</v>
      </c>
      <c r="AC33" s="1298" t="s">
        <v>17</v>
      </c>
      <c r="AD33" s="1298" t="s">
        <v>17</v>
      </c>
      <c r="AE33" s="1298" t="s">
        <v>17</v>
      </c>
      <c r="AF33" s="1298" t="s">
        <v>17</v>
      </c>
      <c r="AG33" s="1296">
        <v>0.75069444444444444</v>
      </c>
      <c r="AH33" s="1345" t="s">
        <v>17</v>
      </c>
      <c r="AI33" s="1323">
        <v>0.81736111111111109</v>
      </c>
      <c r="AJ33" s="1127">
        <v>0.85763888888888884</v>
      </c>
      <c r="AK33" s="1128" t="s">
        <v>17</v>
      </c>
    </row>
    <row r="34" spans="1:37" ht="31.5" x14ac:dyDescent="0.5">
      <c r="A34" s="941" t="s">
        <v>30</v>
      </c>
      <c r="B34" s="974" t="s">
        <v>17</v>
      </c>
      <c r="C34" s="211" t="s">
        <v>17</v>
      </c>
      <c r="D34" s="742">
        <v>6.9444444444444447E-4</v>
      </c>
      <c r="E34" s="887" t="s">
        <v>17</v>
      </c>
      <c r="F34" s="880">
        <v>0.33400000000000002</v>
      </c>
      <c r="G34" s="401"/>
      <c r="H34" s="401"/>
      <c r="I34" s="401"/>
      <c r="J34" s="401">
        <v>0.33400000000000002</v>
      </c>
      <c r="K34" s="885">
        <v>0.67500000000000004</v>
      </c>
      <c r="L34" s="1340" t="s">
        <v>17</v>
      </c>
      <c r="M34" s="1311">
        <v>0.32500000000000001</v>
      </c>
      <c r="N34" s="1312" t="s">
        <v>17</v>
      </c>
      <c r="O34" s="1312" t="s">
        <v>17</v>
      </c>
      <c r="P34" s="1312" t="s">
        <v>17</v>
      </c>
      <c r="Q34" s="1296">
        <v>0.41249999999999998</v>
      </c>
      <c r="R34" s="1298" t="s">
        <v>17</v>
      </c>
      <c r="S34" s="1296">
        <v>0.45347222222222222</v>
      </c>
      <c r="T34" s="1298" t="s">
        <v>17</v>
      </c>
      <c r="U34" s="1298" t="s">
        <v>17</v>
      </c>
      <c r="V34" s="1298" t="s">
        <v>17</v>
      </c>
      <c r="W34" s="1298" t="s">
        <v>17</v>
      </c>
      <c r="X34" s="1298" t="s">
        <v>17</v>
      </c>
      <c r="Y34" s="1296">
        <v>0.57916666666666672</v>
      </c>
      <c r="Z34" s="1298" t="s">
        <v>17</v>
      </c>
      <c r="AA34" s="1296">
        <v>0.61458333333333337</v>
      </c>
      <c r="AB34" s="1298" t="s">
        <v>17</v>
      </c>
      <c r="AC34" s="1298" t="s">
        <v>17</v>
      </c>
      <c r="AD34" s="1298" t="s">
        <v>17</v>
      </c>
      <c r="AE34" s="1298" t="s">
        <v>17</v>
      </c>
      <c r="AF34" s="1298" t="s">
        <v>17</v>
      </c>
      <c r="AG34" s="1297">
        <v>0.75138888888888888</v>
      </c>
      <c r="AH34" s="1345" t="s">
        <v>17</v>
      </c>
      <c r="AI34" s="1322">
        <v>0.81736111111111109</v>
      </c>
      <c r="AJ34" s="1126">
        <v>0.85833333333333328</v>
      </c>
      <c r="AK34" s="1128" t="s">
        <v>17</v>
      </c>
    </row>
    <row r="35" spans="1:37" ht="31.5" x14ac:dyDescent="0.5">
      <c r="A35" s="941" t="s">
        <v>32</v>
      </c>
      <c r="B35" s="972" t="s">
        <v>17</v>
      </c>
      <c r="C35" s="204" t="s">
        <v>17</v>
      </c>
      <c r="D35" s="742">
        <v>6.9444444444444447E-4</v>
      </c>
      <c r="E35" s="887" t="s">
        <v>17</v>
      </c>
      <c r="F35" s="880">
        <v>0.35099999999999998</v>
      </c>
      <c r="G35" s="401"/>
      <c r="H35" s="401"/>
      <c r="I35" s="401"/>
      <c r="J35" s="401">
        <v>0.35099999999999998</v>
      </c>
      <c r="K35" s="885">
        <v>0.33400000000000002</v>
      </c>
      <c r="L35" s="1343">
        <v>0.30763888888888891</v>
      </c>
      <c r="M35" s="1307" t="s">
        <v>17</v>
      </c>
      <c r="N35" s="1297">
        <v>0.34861111111111109</v>
      </c>
      <c r="O35" s="1297">
        <v>0.36805555555555558</v>
      </c>
      <c r="P35" s="1297">
        <v>0.3888888888888889</v>
      </c>
      <c r="Q35" s="1312" t="s">
        <v>17</v>
      </c>
      <c r="R35" s="1297">
        <v>0.43055555555555558</v>
      </c>
      <c r="S35" s="1298" t="s">
        <v>17</v>
      </c>
      <c r="T35" s="1297">
        <v>0.47222222222222221</v>
      </c>
      <c r="U35" s="1297">
        <v>0.49305555555555558</v>
      </c>
      <c r="V35" s="1297">
        <v>0.51527777777777772</v>
      </c>
      <c r="W35" s="1297">
        <v>0.53472222222222221</v>
      </c>
      <c r="X35" s="1297">
        <v>0.55555555555555558</v>
      </c>
      <c r="Y35" s="1298" t="s">
        <v>17</v>
      </c>
      <c r="Z35" s="1297">
        <v>0.59722222222222221</v>
      </c>
      <c r="AA35" s="1298" t="s">
        <v>17</v>
      </c>
      <c r="AB35" s="1297">
        <v>0.63958333333333328</v>
      </c>
      <c r="AC35" s="1297">
        <v>0.66041666666666665</v>
      </c>
      <c r="AD35" s="1297">
        <v>0.68055555555555558</v>
      </c>
      <c r="AE35" s="1297">
        <v>0.70208333333333328</v>
      </c>
      <c r="AF35" s="1297">
        <v>0.72152777777777777</v>
      </c>
      <c r="AG35" s="1298" t="s">
        <v>17</v>
      </c>
      <c r="AH35" s="1344">
        <v>0.77569444444444446</v>
      </c>
      <c r="AI35" s="1324" t="s">
        <v>17</v>
      </c>
      <c r="AJ35" s="1324" t="s">
        <v>17</v>
      </c>
      <c r="AK35" s="1127">
        <v>0.89861111111111114</v>
      </c>
    </row>
    <row r="36" spans="1:37" ht="31.5" x14ac:dyDescent="0.5">
      <c r="A36" s="941" t="s">
        <v>196</v>
      </c>
      <c r="B36" s="973">
        <v>1.3888888888888889E-3</v>
      </c>
      <c r="C36" s="206">
        <v>1.3888888888888889E-3</v>
      </c>
      <c r="D36" s="742">
        <v>1.3888888888888889E-3</v>
      </c>
      <c r="E36" s="887">
        <v>0.61</v>
      </c>
      <c r="F36" s="880">
        <v>0.59199999999999997</v>
      </c>
      <c r="G36" s="401">
        <v>0.61</v>
      </c>
      <c r="H36" s="401">
        <v>0.61</v>
      </c>
      <c r="I36" s="401">
        <v>0.61</v>
      </c>
      <c r="J36" s="401">
        <v>0.59199999999999997</v>
      </c>
      <c r="K36" s="885">
        <v>0.35099999999999998</v>
      </c>
      <c r="L36" s="1346">
        <v>0.30902777777777779</v>
      </c>
      <c r="M36" s="1310">
        <v>0.3263888888888889</v>
      </c>
      <c r="N36" s="1296">
        <v>0.34930555555555554</v>
      </c>
      <c r="O36" s="1296">
        <v>0.36875000000000002</v>
      </c>
      <c r="P36" s="1296">
        <v>0.38958333333333334</v>
      </c>
      <c r="Q36" s="1296">
        <v>0.41388888888888886</v>
      </c>
      <c r="R36" s="1296">
        <v>0.43125000000000002</v>
      </c>
      <c r="S36" s="1297">
        <v>0.4548611111111111</v>
      </c>
      <c r="T36" s="1296">
        <v>0.47291666666666665</v>
      </c>
      <c r="U36" s="1296">
        <v>0.49375000000000002</v>
      </c>
      <c r="V36" s="1296">
        <v>0.51597222222222228</v>
      </c>
      <c r="W36" s="1296">
        <v>0.53541666666666665</v>
      </c>
      <c r="X36" s="1296">
        <v>0.55625000000000002</v>
      </c>
      <c r="Y36" s="1296">
        <v>0.5805555555555556</v>
      </c>
      <c r="Z36" s="1297">
        <v>0.59791666666666665</v>
      </c>
      <c r="AA36" s="1297">
        <v>0.61597222222222225</v>
      </c>
      <c r="AB36" s="1296">
        <v>0.64027777777777772</v>
      </c>
      <c r="AC36" s="1296">
        <v>0.66111111111111109</v>
      </c>
      <c r="AD36" s="1297">
        <v>0.68125000000000002</v>
      </c>
      <c r="AE36" s="1296">
        <v>0.70277777777777772</v>
      </c>
      <c r="AF36" s="1296">
        <v>0.72361111111111109</v>
      </c>
      <c r="AG36" s="1296">
        <v>0.75347222222222221</v>
      </c>
      <c r="AH36" s="1347">
        <v>0.77638888888888891</v>
      </c>
      <c r="AI36" s="1323">
        <v>0.81874999999999998</v>
      </c>
      <c r="AJ36" s="1126">
        <v>0.85972222222222228</v>
      </c>
      <c r="AK36" s="1126">
        <v>0.89930555555555558</v>
      </c>
    </row>
    <row r="37" spans="1:37" ht="31.5" x14ac:dyDescent="0.5">
      <c r="A37" s="941" t="s">
        <v>197</v>
      </c>
      <c r="B37" s="973">
        <v>6.9444444444444447E-4</v>
      </c>
      <c r="C37" s="206">
        <v>6.9444444444444447E-4</v>
      </c>
      <c r="D37" s="742">
        <v>6.9444444444444447E-4</v>
      </c>
      <c r="E37" s="887">
        <v>0.44900000000000001</v>
      </c>
      <c r="F37" s="880">
        <v>0.44900000000000001</v>
      </c>
      <c r="G37" s="401">
        <v>0.44900000000000001</v>
      </c>
      <c r="H37" s="401">
        <v>0.44900000000000001</v>
      </c>
      <c r="I37" s="401">
        <v>0.44900000000000001</v>
      </c>
      <c r="J37" s="401">
        <v>0.44900000000000001</v>
      </c>
      <c r="K37" s="885">
        <v>0.59199999999999997</v>
      </c>
      <c r="L37" s="1343">
        <v>0.30972222222222223</v>
      </c>
      <c r="M37" s="1311">
        <v>0.32708333333333334</v>
      </c>
      <c r="N37" s="1297">
        <v>0.35</v>
      </c>
      <c r="O37" s="1297">
        <v>0.36944444444444446</v>
      </c>
      <c r="P37" s="1297">
        <v>0.39027777777777778</v>
      </c>
      <c r="Q37" s="1297">
        <v>0.41458333333333336</v>
      </c>
      <c r="R37" s="1297">
        <v>0.43194444444444446</v>
      </c>
      <c r="S37" s="1296">
        <v>0.45624999999999999</v>
      </c>
      <c r="T37" s="1297">
        <v>0.47361111111111109</v>
      </c>
      <c r="U37" s="1297">
        <v>0.49444444444444446</v>
      </c>
      <c r="V37" s="1297">
        <v>0.51666666666666672</v>
      </c>
      <c r="W37" s="1297">
        <v>0.53611111111111109</v>
      </c>
      <c r="X37" s="1297">
        <v>0.55694444444444446</v>
      </c>
      <c r="Y37" s="1297">
        <v>0.58125000000000004</v>
      </c>
      <c r="Z37" s="1296">
        <v>0.59861111111111109</v>
      </c>
      <c r="AA37" s="1296">
        <v>0.61736111111111114</v>
      </c>
      <c r="AB37" s="1297">
        <v>0.64097222222222228</v>
      </c>
      <c r="AC37" s="1297">
        <v>0.66180555555555554</v>
      </c>
      <c r="AD37" s="1296">
        <v>0.68194444444444446</v>
      </c>
      <c r="AE37" s="1297">
        <v>0.70347222222222228</v>
      </c>
      <c r="AF37" s="1297">
        <v>0.72430555555555554</v>
      </c>
      <c r="AG37" s="1297">
        <v>0.75416666666666665</v>
      </c>
      <c r="AH37" s="1344">
        <v>0.77708333333333335</v>
      </c>
      <c r="AI37" s="1322">
        <v>0.82013888888888886</v>
      </c>
      <c r="AJ37" s="1127">
        <v>0.86041666666666672</v>
      </c>
      <c r="AK37" s="1127">
        <v>0.9</v>
      </c>
    </row>
    <row r="38" spans="1:37" ht="31.5" x14ac:dyDescent="0.5">
      <c r="A38" s="941" t="s">
        <v>198</v>
      </c>
      <c r="B38" s="973">
        <v>2.0833333333333333E-3</v>
      </c>
      <c r="C38" s="206">
        <v>2.0833333333333333E-3</v>
      </c>
      <c r="D38" s="742">
        <v>2.0833333333333333E-3</v>
      </c>
      <c r="E38" s="887">
        <v>0.755</v>
      </c>
      <c r="F38" s="880">
        <v>0.755</v>
      </c>
      <c r="G38" s="401">
        <v>0.755</v>
      </c>
      <c r="H38" s="401">
        <v>0.755</v>
      </c>
      <c r="I38" s="401">
        <v>0.755</v>
      </c>
      <c r="J38" s="401">
        <v>0.755</v>
      </c>
      <c r="K38" s="885">
        <v>0.44900000000000001</v>
      </c>
      <c r="L38" s="1346">
        <v>0.31111111111111112</v>
      </c>
      <c r="M38" s="1310">
        <v>0.32847222222222222</v>
      </c>
      <c r="N38" s="1296">
        <v>0.35208333333333336</v>
      </c>
      <c r="O38" s="1296">
        <v>0.37152777777777779</v>
      </c>
      <c r="P38" s="1296">
        <v>0.3923611111111111</v>
      </c>
      <c r="Q38" s="1296">
        <v>0.41666666666666669</v>
      </c>
      <c r="R38" s="1296">
        <v>0.43402777777777779</v>
      </c>
      <c r="S38" s="1297">
        <v>0.45833333333333331</v>
      </c>
      <c r="T38" s="1296">
        <v>0.47569444444444442</v>
      </c>
      <c r="U38" s="1296">
        <v>0.49652777777777779</v>
      </c>
      <c r="V38" s="1296">
        <v>0.51875000000000004</v>
      </c>
      <c r="W38" s="1296">
        <v>0.53819444444444442</v>
      </c>
      <c r="X38" s="1296">
        <v>0.55902777777777779</v>
      </c>
      <c r="Y38" s="1296">
        <v>0.58333333333333337</v>
      </c>
      <c r="Z38" s="1297">
        <v>0.60069444444444442</v>
      </c>
      <c r="AA38" s="1297">
        <v>0.61944444444444446</v>
      </c>
      <c r="AB38" s="1296">
        <v>0.6430555555555556</v>
      </c>
      <c r="AC38" s="1296">
        <v>0.66388888888888886</v>
      </c>
      <c r="AD38" s="1297">
        <v>0.68402777777777779</v>
      </c>
      <c r="AE38" s="1296">
        <v>0.7055555555555556</v>
      </c>
      <c r="AF38" s="1296">
        <v>0.72569444444444442</v>
      </c>
      <c r="AG38" s="1296">
        <v>0.75624999999999998</v>
      </c>
      <c r="AH38" s="1347">
        <v>0.77847222222222223</v>
      </c>
      <c r="AI38" s="1323">
        <v>0.82222222222222219</v>
      </c>
      <c r="AJ38" s="1126">
        <v>0.86250000000000004</v>
      </c>
      <c r="AK38" s="1126">
        <v>0.90069444444444446</v>
      </c>
    </row>
    <row r="39" spans="1:37" ht="31.5" x14ac:dyDescent="0.5">
      <c r="A39" s="941" t="s">
        <v>58</v>
      </c>
      <c r="B39" s="973">
        <v>1.3888888888888889E-3</v>
      </c>
      <c r="C39" s="206">
        <v>1.3888888888888889E-3</v>
      </c>
      <c r="D39" s="742">
        <v>1.3888888888888889E-3</v>
      </c>
      <c r="E39" s="887">
        <v>0.72499999999999998</v>
      </c>
      <c r="F39" s="880">
        <v>0.72499999999999998</v>
      </c>
      <c r="G39" s="401">
        <v>0.72499999999999998</v>
      </c>
      <c r="H39" s="401">
        <v>0.72499999999999998</v>
      </c>
      <c r="I39" s="401">
        <v>0.72499999999999998</v>
      </c>
      <c r="J39" s="401">
        <v>0.72499999999999998</v>
      </c>
      <c r="K39" s="885">
        <v>0.755</v>
      </c>
      <c r="L39" s="1343">
        <v>0.3125</v>
      </c>
      <c r="M39" s="1311">
        <v>0.33055555555555555</v>
      </c>
      <c r="N39" s="1297">
        <v>0.35347222222222224</v>
      </c>
      <c r="O39" s="1297">
        <v>0.37291666666666667</v>
      </c>
      <c r="P39" s="1297">
        <v>0.39374999999999999</v>
      </c>
      <c r="Q39" s="1297">
        <v>0.41805555555555557</v>
      </c>
      <c r="R39" s="1297">
        <v>0.43541666666666667</v>
      </c>
      <c r="S39" s="1296">
        <v>0.4597222222222222</v>
      </c>
      <c r="T39" s="1297">
        <v>0.47708333333333336</v>
      </c>
      <c r="U39" s="1297">
        <v>0.49791666666666667</v>
      </c>
      <c r="V39" s="1297">
        <v>0.52013888888888893</v>
      </c>
      <c r="W39" s="1297">
        <v>0.5395833333333333</v>
      </c>
      <c r="X39" s="1297">
        <v>0.56041666666666667</v>
      </c>
      <c r="Y39" s="1297">
        <v>0.58472222222222225</v>
      </c>
      <c r="Z39" s="1296">
        <v>0.6020833333333333</v>
      </c>
      <c r="AA39" s="1296">
        <v>0.62083333333333335</v>
      </c>
      <c r="AB39" s="1297">
        <v>0.64444444444444449</v>
      </c>
      <c r="AC39" s="1297">
        <v>0.66527777777777775</v>
      </c>
      <c r="AD39" s="1296">
        <v>0.68541666666666667</v>
      </c>
      <c r="AE39" s="1297">
        <v>0.70694444444444449</v>
      </c>
      <c r="AF39" s="1297">
        <v>0.72777777777777775</v>
      </c>
      <c r="AG39" s="1297">
        <v>0.75763888888888886</v>
      </c>
      <c r="AH39" s="1344">
        <v>0.77986111111111112</v>
      </c>
      <c r="AI39" s="1322">
        <v>0.82361111111111107</v>
      </c>
      <c r="AJ39" s="1127">
        <v>0.86388888888888893</v>
      </c>
      <c r="AK39" s="1127">
        <v>0.90208333333333335</v>
      </c>
    </row>
    <row r="40" spans="1:37" ht="31.5" x14ac:dyDescent="0.5">
      <c r="A40" s="941" t="s">
        <v>64</v>
      </c>
      <c r="B40" s="973">
        <v>6.9444444444444447E-4</v>
      </c>
      <c r="C40" s="206">
        <v>6.9444444444444447E-4</v>
      </c>
      <c r="D40" s="742">
        <v>6.9444444444444447E-4</v>
      </c>
      <c r="E40" s="887">
        <v>0.45700000000000002</v>
      </c>
      <c r="F40" s="880">
        <v>0.45700000000000002</v>
      </c>
      <c r="G40" s="401">
        <v>0.45700000000000002</v>
      </c>
      <c r="H40" s="401">
        <v>0.45700000000000002</v>
      </c>
      <c r="I40" s="401">
        <v>0.45700000000000002</v>
      </c>
      <c r="J40" s="401">
        <v>0.45700000000000002</v>
      </c>
      <c r="K40" s="885">
        <v>0.72499999999999998</v>
      </c>
      <c r="L40" s="1346">
        <v>0.31388888888888888</v>
      </c>
      <c r="M40" s="1310">
        <v>0.33124999999999999</v>
      </c>
      <c r="N40" s="1296">
        <v>0.35416666666666669</v>
      </c>
      <c r="O40" s="1296">
        <v>0.37361111111111112</v>
      </c>
      <c r="P40" s="1296">
        <v>0.39444444444444443</v>
      </c>
      <c r="Q40" s="1296">
        <v>0.41875000000000001</v>
      </c>
      <c r="R40" s="1296">
        <v>0.43611111111111112</v>
      </c>
      <c r="S40" s="1297">
        <v>0.46041666666666664</v>
      </c>
      <c r="T40" s="1296">
        <v>0.4777777777777778</v>
      </c>
      <c r="U40" s="1296">
        <v>0.49861111111111112</v>
      </c>
      <c r="V40" s="1296">
        <v>0.52083333333333337</v>
      </c>
      <c r="W40" s="1296">
        <v>0.54027777777777775</v>
      </c>
      <c r="X40" s="1296">
        <v>0.56111111111111112</v>
      </c>
      <c r="Y40" s="1296">
        <v>0.5854166666666667</v>
      </c>
      <c r="Z40" s="1297">
        <v>0.60277777777777775</v>
      </c>
      <c r="AA40" s="1297">
        <v>0.62152777777777779</v>
      </c>
      <c r="AB40" s="1296">
        <v>0.64513888888888893</v>
      </c>
      <c r="AC40" s="1296">
        <v>0.66597222222222219</v>
      </c>
      <c r="AD40" s="1297">
        <v>0.68611111111111112</v>
      </c>
      <c r="AE40" s="1296">
        <v>0.70763888888888893</v>
      </c>
      <c r="AF40" s="1296">
        <v>0.72847222222222219</v>
      </c>
      <c r="AG40" s="1296">
        <v>0.7583333333333333</v>
      </c>
      <c r="AH40" s="1347">
        <v>0.78055555555555556</v>
      </c>
      <c r="AI40" s="1323">
        <v>0.82430555555555551</v>
      </c>
      <c r="AJ40" s="1126">
        <v>0.86458333333333337</v>
      </c>
      <c r="AK40" s="1126">
        <v>0.90277777777777779</v>
      </c>
    </row>
    <row r="41" spans="1:37" ht="31.5" x14ac:dyDescent="0.5">
      <c r="A41" s="941" t="s">
        <v>35</v>
      </c>
      <c r="B41" s="973">
        <v>1.3888888888888889E-3</v>
      </c>
      <c r="C41" s="206">
        <v>1.3888888888888889E-3</v>
      </c>
      <c r="D41" s="742">
        <v>1.3888888888888889E-3</v>
      </c>
      <c r="E41" s="887">
        <v>0.30399999999999999</v>
      </c>
      <c r="F41" s="880">
        <v>0.30399999999999999</v>
      </c>
      <c r="G41" s="401">
        <v>0.30399999999999999</v>
      </c>
      <c r="H41" s="401">
        <v>0.3</v>
      </c>
      <c r="I41" s="401">
        <v>0.30399999999999999</v>
      </c>
      <c r="J41" s="401">
        <v>0.30399999999999999</v>
      </c>
      <c r="K41" s="885">
        <v>0.45700000000000002</v>
      </c>
      <c r="L41" s="1343">
        <v>0.31388888888888888</v>
      </c>
      <c r="M41" s="1311">
        <v>0.33194444444444443</v>
      </c>
      <c r="N41" s="1297">
        <v>0.35555555555555557</v>
      </c>
      <c r="O41" s="1297">
        <v>0.375</v>
      </c>
      <c r="P41" s="1297">
        <v>0.39583333333333331</v>
      </c>
      <c r="Q41" s="1297">
        <v>0.4201388888888889</v>
      </c>
      <c r="R41" s="1297">
        <v>0.4375</v>
      </c>
      <c r="S41" s="1296">
        <v>0.46111111111111114</v>
      </c>
      <c r="T41" s="1297">
        <v>0.47916666666666669</v>
      </c>
      <c r="U41" s="1297">
        <v>0.5</v>
      </c>
      <c r="V41" s="1297">
        <v>0.52222222222222225</v>
      </c>
      <c r="W41" s="1297">
        <v>0.54166666666666663</v>
      </c>
      <c r="X41" s="1297">
        <v>0.5625</v>
      </c>
      <c r="Y41" s="1297">
        <v>0.58680555555555558</v>
      </c>
      <c r="Z41" s="1296">
        <v>0.60416666666666663</v>
      </c>
      <c r="AA41" s="1296">
        <v>0.62222222222222223</v>
      </c>
      <c r="AB41" s="1297">
        <v>0.64652777777777781</v>
      </c>
      <c r="AC41" s="1297">
        <v>0.66736111111111107</v>
      </c>
      <c r="AD41" s="1296">
        <v>0.6875</v>
      </c>
      <c r="AE41" s="1297">
        <v>0.70902777777777781</v>
      </c>
      <c r="AF41" s="1297">
        <v>0.72916666666666663</v>
      </c>
      <c r="AG41" s="1297">
        <v>0.75972222222222219</v>
      </c>
      <c r="AH41" s="1344">
        <v>0.78125</v>
      </c>
      <c r="AI41" s="1322">
        <v>0.82499999999999996</v>
      </c>
      <c r="AJ41" s="1127">
        <v>0.86597222222222225</v>
      </c>
      <c r="AK41" s="1127">
        <v>0.90347222222222223</v>
      </c>
    </row>
    <row r="42" spans="1:37" ht="31.5" x14ac:dyDescent="0.5">
      <c r="A42" s="941" t="s">
        <v>26</v>
      </c>
      <c r="B42" s="973">
        <v>6.9444444444444447E-4</v>
      </c>
      <c r="C42" s="206">
        <v>6.9444444444444447E-4</v>
      </c>
      <c r="D42" s="742">
        <v>6.9444444444444447E-4</v>
      </c>
      <c r="E42" s="887">
        <v>0.38</v>
      </c>
      <c r="F42" s="880">
        <v>0.38</v>
      </c>
      <c r="G42" s="401">
        <v>0.38</v>
      </c>
      <c r="H42" s="401">
        <v>0.38400000000000001</v>
      </c>
      <c r="I42" s="401">
        <v>0.38</v>
      </c>
      <c r="J42" s="401">
        <v>0.38</v>
      </c>
      <c r="K42" s="885">
        <v>0.30399999999999999</v>
      </c>
      <c r="L42" s="1346">
        <v>0.31527777777777777</v>
      </c>
      <c r="M42" s="1310">
        <v>0.33263888888888887</v>
      </c>
      <c r="N42" s="1296">
        <v>0.35625000000000001</v>
      </c>
      <c r="O42" s="1296">
        <v>0.37569444444444444</v>
      </c>
      <c r="P42" s="1296">
        <v>0.39652777777777776</v>
      </c>
      <c r="Q42" s="1296">
        <v>0.42083333333333334</v>
      </c>
      <c r="R42" s="1296">
        <v>0.43819444444444444</v>
      </c>
      <c r="S42" s="1297">
        <v>0.46180555555555558</v>
      </c>
      <c r="T42" s="1296">
        <v>0.47986111111111113</v>
      </c>
      <c r="U42" s="1296">
        <v>0.50069444444444444</v>
      </c>
      <c r="V42" s="1296">
        <v>0.5229166666666667</v>
      </c>
      <c r="W42" s="1296">
        <v>0.54236111111111107</v>
      </c>
      <c r="X42" s="1296">
        <v>0.56319444444444444</v>
      </c>
      <c r="Y42" s="1296">
        <v>0.58750000000000002</v>
      </c>
      <c r="Z42" s="1297">
        <v>0.60486111111111107</v>
      </c>
      <c r="AA42" s="1297">
        <v>0.62291666666666667</v>
      </c>
      <c r="AB42" s="1296">
        <v>0.64722222222222225</v>
      </c>
      <c r="AC42" s="1296">
        <v>0.66805555555555551</v>
      </c>
      <c r="AD42" s="1297">
        <v>0.68819444444444444</v>
      </c>
      <c r="AE42" s="1296">
        <v>0.70972222222222225</v>
      </c>
      <c r="AF42" s="1296">
        <v>0.72986111111111107</v>
      </c>
      <c r="AG42" s="1296">
        <v>0.76041666666666663</v>
      </c>
      <c r="AH42" s="1347">
        <v>0.78194444444444444</v>
      </c>
      <c r="AI42" s="1323">
        <v>0.8256944444444444</v>
      </c>
      <c r="AJ42" s="1126">
        <v>0.8666666666666667</v>
      </c>
      <c r="AK42" s="1126">
        <v>0.90486111111111112</v>
      </c>
    </row>
    <row r="43" spans="1:37" ht="31.5" x14ac:dyDescent="0.5">
      <c r="A43" s="941" t="s">
        <v>181</v>
      </c>
      <c r="B43" s="973">
        <v>2.0833333333333333E-3</v>
      </c>
      <c r="C43" s="206">
        <v>2.0833333333333333E-3</v>
      </c>
      <c r="D43" s="742">
        <v>2.0833333333333333E-3</v>
      </c>
      <c r="E43" s="887">
        <v>0.72099999999999997</v>
      </c>
      <c r="F43" s="880">
        <v>0.72099999999999997</v>
      </c>
      <c r="G43" s="401">
        <v>0.72099999999999997</v>
      </c>
      <c r="H43" s="401">
        <v>0.72099999999999997</v>
      </c>
      <c r="I43" s="401">
        <v>0.72099999999999997</v>
      </c>
      <c r="J43" s="401">
        <v>0.72099999999999997</v>
      </c>
      <c r="K43" s="885">
        <v>0.38</v>
      </c>
      <c r="L43" s="1343">
        <v>0.31666666666666665</v>
      </c>
      <c r="M43" s="1311">
        <v>0.33402777777777776</v>
      </c>
      <c r="N43" s="1297">
        <v>0.35833333333333334</v>
      </c>
      <c r="O43" s="1297">
        <v>0.37777777777777777</v>
      </c>
      <c r="P43" s="1297">
        <v>0.39861111111111114</v>
      </c>
      <c r="Q43" s="1297">
        <v>0.42291666666666666</v>
      </c>
      <c r="R43" s="1297">
        <v>0.44027777777777777</v>
      </c>
      <c r="S43" s="1296">
        <v>0.46388888888888891</v>
      </c>
      <c r="T43" s="1297">
        <v>0.48194444444444445</v>
      </c>
      <c r="U43" s="1297">
        <v>0.50277777777777777</v>
      </c>
      <c r="V43" s="1297">
        <v>0.52500000000000002</v>
      </c>
      <c r="W43" s="1297">
        <v>0.5444444444444444</v>
      </c>
      <c r="X43" s="1297">
        <v>0.56527777777777777</v>
      </c>
      <c r="Y43" s="1297">
        <v>0.58958333333333335</v>
      </c>
      <c r="Z43" s="1296">
        <v>0.6069444444444444</v>
      </c>
      <c r="AA43" s="1296">
        <v>0.625</v>
      </c>
      <c r="AB43" s="1297">
        <v>0.64930555555555558</v>
      </c>
      <c r="AC43" s="1297">
        <v>0.67013888888888884</v>
      </c>
      <c r="AD43" s="1296">
        <v>0.69027777777777777</v>
      </c>
      <c r="AE43" s="1297">
        <v>0.71180555555555558</v>
      </c>
      <c r="AF43" s="1297">
        <v>0.73124999999999996</v>
      </c>
      <c r="AG43" s="1297">
        <v>0.76249999999999996</v>
      </c>
      <c r="AH43" s="1344">
        <v>0.78402777777777777</v>
      </c>
      <c r="AI43" s="1322">
        <v>0.82777777777777772</v>
      </c>
      <c r="AJ43" s="1127">
        <v>0.86875000000000002</v>
      </c>
      <c r="AK43" s="1127">
        <v>0.90694444444444444</v>
      </c>
    </row>
    <row r="44" spans="1:37" ht="31.5" x14ac:dyDescent="0.5">
      <c r="A44" s="941" t="s">
        <v>195</v>
      </c>
      <c r="B44" s="973">
        <v>1.3888888888888889E-3</v>
      </c>
      <c r="C44" s="206">
        <v>1.3888888888888889E-3</v>
      </c>
      <c r="D44" s="742">
        <v>1.3888888888888889E-3</v>
      </c>
      <c r="E44" s="887">
        <v>1</v>
      </c>
      <c r="F44" s="880">
        <v>1</v>
      </c>
      <c r="G44" s="401">
        <v>1</v>
      </c>
      <c r="H44" s="401">
        <v>1</v>
      </c>
      <c r="I44" s="401">
        <v>1</v>
      </c>
      <c r="J44" s="401">
        <v>1</v>
      </c>
      <c r="K44" s="885">
        <v>0.72099999999999997</v>
      </c>
      <c r="L44" s="1346">
        <v>0.31874999999999998</v>
      </c>
      <c r="M44" s="1310">
        <v>0.33611111111111114</v>
      </c>
      <c r="N44" s="1296">
        <v>0.35972222222222222</v>
      </c>
      <c r="O44" s="1296">
        <v>0.37916666666666665</v>
      </c>
      <c r="P44" s="1296">
        <v>0.4</v>
      </c>
      <c r="Q44" s="1296">
        <v>0.42499999999999999</v>
      </c>
      <c r="R44" s="1296">
        <v>0.44166666666666665</v>
      </c>
      <c r="S44" s="1297">
        <v>0.46597222222222223</v>
      </c>
      <c r="T44" s="1296">
        <v>0.48333333333333334</v>
      </c>
      <c r="U44" s="1296">
        <v>0.50416666666666665</v>
      </c>
      <c r="V44" s="1296">
        <v>0.52638888888888891</v>
      </c>
      <c r="W44" s="1296">
        <v>0.54583333333333328</v>
      </c>
      <c r="X44" s="1296">
        <v>0.56666666666666665</v>
      </c>
      <c r="Y44" s="1296">
        <v>0.59166666666666667</v>
      </c>
      <c r="Z44" s="1297">
        <v>0.60833333333333328</v>
      </c>
      <c r="AA44" s="1297">
        <v>0.62708333333333333</v>
      </c>
      <c r="AB44" s="1296">
        <v>0.65138888888888891</v>
      </c>
      <c r="AC44" s="1296">
        <v>0.67222222222222228</v>
      </c>
      <c r="AD44" s="1297">
        <v>0.69236111111111109</v>
      </c>
      <c r="AE44" s="1296">
        <v>0.71388888888888891</v>
      </c>
      <c r="AF44" s="1296">
        <v>0.73333333333333328</v>
      </c>
      <c r="AG44" s="1296">
        <v>0.76388888888888884</v>
      </c>
      <c r="AH44" s="1347">
        <v>0.78541666666666665</v>
      </c>
      <c r="AI44" s="1323">
        <v>0.82986111111111116</v>
      </c>
      <c r="AJ44" s="1126">
        <v>0.87013888888888891</v>
      </c>
      <c r="AK44" s="1126">
        <v>0.90833333333333333</v>
      </c>
    </row>
    <row r="45" spans="1:37" ht="31.5" x14ac:dyDescent="0.5">
      <c r="A45" s="941" t="s">
        <v>194</v>
      </c>
      <c r="B45" s="973">
        <v>6.9444444444444447E-4</v>
      </c>
      <c r="C45" s="206">
        <v>6.9444444444444447E-4</v>
      </c>
      <c r="D45" s="742">
        <v>6.9444444444444447E-4</v>
      </c>
      <c r="E45" s="887">
        <v>0.312</v>
      </c>
      <c r="F45" s="880">
        <v>0.312</v>
      </c>
      <c r="G45" s="401">
        <v>0.312</v>
      </c>
      <c r="H45" s="401">
        <v>0.312</v>
      </c>
      <c r="I45" s="401">
        <v>0.312</v>
      </c>
      <c r="J45" s="401">
        <v>0.312</v>
      </c>
      <c r="K45" s="885">
        <v>1</v>
      </c>
      <c r="L45" s="1343">
        <v>0.31944444444444442</v>
      </c>
      <c r="M45" s="1311">
        <v>0.33680555555555558</v>
      </c>
      <c r="N45" s="1297">
        <v>0.36041666666666666</v>
      </c>
      <c r="O45" s="1297">
        <v>0.37986111111111109</v>
      </c>
      <c r="P45" s="1297">
        <v>0.40069444444444446</v>
      </c>
      <c r="Q45" s="1297">
        <v>0.42569444444444443</v>
      </c>
      <c r="R45" s="1297">
        <v>0.44236111111111109</v>
      </c>
      <c r="S45" s="1296">
        <v>0.46666666666666667</v>
      </c>
      <c r="T45" s="1297">
        <v>0.48402777777777778</v>
      </c>
      <c r="U45" s="1297">
        <v>0.50486111111111109</v>
      </c>
      <c r="V45" s="1297">
        <v>0.52708333333333335</v>
      </c>
      <c r="W45" s="1297">
        <v>0.54652777777777772</v>
      </c>
      <c r="X45" s="1297">
        <v>0.56736111111111109</v>
      </c>
      <c r="Y45" s="1297">
        <v>0.59236111111111112</v>
      </c>
      <c r="Z45" s="1296">
        <v>0.60902777777777772</v>
      </c>
      <c r="AA45" s="1296">
        <v>0.62777777777777777</v>
      </c>
      <c r="AB45" s="1297">
        <v>0.65208333333333335</v>
      </c>
      <c r="AC45" s="1297">
        <v>0.67291666666666672</v>
      </c>
      <c r="AD45" s="1296">
        <v>0.69305555555555554</v>
      </c>
      <c r="AE45" s="1297">
        <v>0.71458333333333335</v>
      </c>
      <c r="AF45" s="1297">
        <v>0.73402777777777772</v>
      </c>
      <c r="AG45" s="1297">
        <v>0.76458333333333328</v>
      </c>
      <c r="AH45" s="1344">
        <v>0.78611111111111109</v>
      </c>
      <c r="AI45" s="1322">
        <v>0.8305555555555556</v>
      </c>
      <c r="AJ45" s="1127">
        <v>0.87083333333333335</v>
      </c>
      <c r="AK45" s="1127">
        <v>0.90902777777777777</v>
      </c>
    </row>
    <row r="46" spans="1:37" ht="31.5" x14ac:dyDescent="0.5">
      <c r="A46" s="941" t="s">
        <v>180</v>
      </c>
      <c r="B46" s="973">
        <v>1.3888888888888889E-3</v>
      </c>
      <c r="C46" s="206">
        <v>1.3888888888888889E-3</v>
      </c>
      <c r="D46" s="742">
        <v>1.3888888888888889E-3</v>
      </c>
      <c r="E46" s="887">
        <v>0.57399999999999995</v>
      </c>
      <c r="F46" s="880">
        <v>0.57399999999999995</v>
      </c>
      <c r="G46" s="401">
        <v>0.57399999999999995</v>
      </c>
      <c r="H46" s="401">
        <v>0.57399999999999995</v>
      </c>
      <c r="I46" s="401">
        <v>0.57399999999999995</v>
      </c>
      <c r="J46" s="401">
        <v>0.57399999999999995</v>
      </c>
      <c r="K46" s="885">
        <v>0.312</v>
      </c>
      <c r="L46" s="1346">
        <v>0.32013888888888886</v>
      </c>
      <c r="M46" s="1310">
        <v>0.33819444444444446</v>
      </c>
      <c r="N46" s="1296">
        <v>0.36180555555555555</v>
      </c>
      <c r="O46" s="1296">
        <v>0.38124999999999998</v>
      </c>
      <c r="P46" s="1296">
        <v>0.40208333333333335</v>
      </c>
      <c r="Q46" s="1296">
        <v>0.42708333333333331</v>
      </c>
      <c r="R46" s="1296">
        <v>0.44374999999999998</v>
      </c>
      <c r="S46" s="1297">
        <v>0.46805555555555556</v>
      </c>
      <c r="T46" s="1296">
        <v>0.48541666666666666</v>
      </c>
      <c r="U46" s="1296">
        <v>0.50624999999999998</v>
      </c>
      <c r="V46" s="1296">
        <v>0.52847222222222223</v>
      </c>
      <c r="W46" s="1296">
        <v>0.54791666666666672</v>
      </c>
      <c r="X46" s="1296">
        <v>0.56874999999999998</v>
      </c>
      <c r="Y46" s="1296">
        <v>0.59305555555555556</v>
      </c>
      <c r="Z46" s="1297">
        <v>0.61041666666666672</v>
      </c>
      <c r="AA46" s="1297">
        <v>0.62847222222222221</v>
      </c>
      <c r="AB46" s="1296">
        <v>0.65277777777777779</v>
      </c>
      <c r="AC46" s="1296">
        <v>0.67361111111111116</v>
      </c>
      <c r="AD46" s="1297">
        <v>0.69444444444444442</v>
      </c>
      <c r="AE46" s="1296">
        <v>0.71597222222222223</v>
      </c>
      <c r="AF46" s="1296">
        <v>0.73472222222222228</v>
      </c>
      <c r="AG46" s="1296">
        <v>0.76597222222222228</v>
      </c>
      <c r="AH46" s="1347">
        <v>0.78749999999999998</v>
      </c>
      <c r="AI46" s="1323">
        <v>0.83194444444444449</v>
      </c>
      <c r="AJ46" s="1126">
        <v>0.87222222222222223</v>
      </c>
      <c r="AK46" s="1126">
        <v>0.90972222222222221</v>
      </c>
    </row>
    <row r="47" spans="1:37" ht="31.5" x14ac:dyDescent="0.5">
      <c r="A47" s="941" t="s">
        <v>178</v>
      </c>
      <c r="B47" s="973">
        <v>6.9444444444444447E-4</v>
      </c>
      <c r="C47" s="206">
        <v>6.9444444444444447E-4</v>
      </c>
      <c r="D47" s="741" t="s">
        <v>17</v>
      </c>
      <c r="E47" s="887"/>
      <c r="F47" s="880"/>
      <c r="G47" s="400"/>
      <c r="H47" s="400">
        <v>0.98799999999999999</v>
      </c>
      <c r="I47" s="400">
        <v>0.98799999999999999</v>
      </c>
      <c r="J47" s="400"/>
      <c r="K47" s="283" t="s">
        <v>17</v>
      </c>
      <c r="L47" s="1346">
        <v>0.32222222222222224</v>
      </c>
      <c r="M47" s="1313" t="s">
        <v>17</v>
      </c>
      <c r="N47" s="1314" t="s">
        <v>17</v>
      </c>
      <c r="O47" s="1314" t="s">
        <v>17</v>
      </c>
      <c r="P47" s="1314" t="s">
        <v>17</v>
      </c>
      <c r="Q47" s="1314" t="s">
        <v>17</v>
      </c>
      <c r="R47" s="1314" t="s">
        <v>17</v>
      </c>
      <c r="S47" s="1314" t="s">
        <v>17</v>
      </c>
      <c r="T47" s="1314" t="s">
        <v>17</v>
      </c>
      <c r="U47" s="1315"/>
      <c r="V47" s="1314" t="s">
        <v>17</v>
      </c>
      <c r="W47" s="1314" t="s">
        <v>17</v>
      </c>
      <c r="X47" s="1314" t="s">
        <v>17</v>
      </c>
      <c r="Y47" s="1314" t="s">
        <v>17</v>
      </c>
      <c r="Z47" s="1314" t="s">
        <v>17</v>
      </c>
      <c r="AA47" s="1299" t="s">
        <v>17</v>
      </c>
      <c r="AB47" s="1296">
        <v>0.65555555555555556</v>
      </c>
      <c r="AC47" s="1316" t="s">
        <v>17</v>
      </c>
      <c r="AD47" s="1316" t="s">
        <v>17</v>
      </c>
      <c r="AE47" s="1296">
        <v>0.71805555555555556</v>
      </c>
      <c r="AF47" s="1299"/>
      <c r="AG47" s="1299" t="s">
        <v>17</v>
      </c>
      <c r="AH47" s="1348" t="s">
        <v>17</v>
      </c>
      <c r="AI47" s="1325" t="s">
        <v>17</v>
      </c>
      <c r="AJ47" s="1128" t="s">
        <v>17</v>
      </c>
      <c r="AK47" s="1128" t="s">
        <v>17</v>
      </c>
    </row>
    <row r="48" spans="1:37" ht="31.5" x14ac:dyDescent="0.5">
      <c r="A48" s="941" t="s">
        <v>173</v>
      </c>
      <c r="B48" s="972" t="s">
        <v>17</v>
      </c>
      <c r="C48" s="212">
        <v>1.3888888888888889E-3</v>
      </c>
      <c r="D48" s="741" t="s">
        <v>17</v>
      </c>
      <c r="E48" s="887"/>
      <c r="F48" s="880">
        <v>0.74299999999999999</v>
      </c>
      <c r="G48" s="400"/>
      <c r="H48" s="400">
        <v>1.26</v>
      </c>
      <c r="I48" s="400"/>
      <c r="J48" s="400"/>
      <c r="K48" s="885">
        <v>0.57399999999999995</v>
      </c>
      <c r="L48" s="1346">
        <v>0.32500000000000001</v>
      </c>
      <c r="M48" s="1311">
        <v>0.33958333333333335</v>
      </c>
      <c r="N48" s="1314" t="s">
        <v>17</v>
      </c>
      <c r="O48" s="1314" t="s">
        <v>17</v>
      </c>
      <c r="P48" s="1314" t="s">
        <v>17</v>
      </c>
      <c r="Q48" s="1314" t="s">
        <v>17</v>
      </c>
      <c r="R48" s="1314" t="s">
        <v>17</v>
      </c>
      <c r="S48" s="1296">
        <v>0.46875</v>
      </c>
      <c r="T48" s="1314" t="s">
        <v>17</v>
      </c>
      <c r="U48" s="1314" t="s">
        <v>17</v>
      </c>
      <c r="V48" s="1314" t="s">
        <v>17</v>
      </c>
      <c r="W48" s="1314" t="s">
        <v>17</v>
      </c>
      <c r="X48" s="1314" t="s">
        <v>17</v>
      </c>
      <c r="Y48" s="1314" t="s">
        <v>17</v>
      </c>
      <c r="Z48" s="1296">
        <v>0.61111111111111116</v>
      </c>
      <c r="AA48" s="1296">
        <v>0.62916666666666665</v>
      </c>
      <c r="AB48" s="1296">
        <v>0.65763888888888888</v>
      </c>
      <c r="AC48" s="1299" t="s">
        <v>17</v>
      </c>
      <c r="AD48" s="1296">
        <v>0.69513888888888886</v>
      </c>
      <c r="AE48" s="1299" t="s">
        <v>17</v>
      </c>
      <c r="AF48" s="1315"/>
      <c r="AG48" s="1299" t="s">
        <v>17</v>
      </c>
      <c r="AH48" s="1348" t="s">
        <v>17</v>
      </c>
      <c r="AI48" s="1326">
        <v>0.83263888888888893</v>
      </c>
      <c r="AJ48" s="1128" t="s">
        <v>17</v>
      </c>
      <c r="AK48" s="1128" t="s">
        <v>17</v>
      </c>
    </row>
    <row r="49" spans="1:38" ht="31.5" x14ac:dyDescent="0.5">
      <c r="A49" s="941" t="s">
        <v>186</v>
      </c>
      <c r="B49" s="973">
        <v>6.9444444444444447E-4</v>
      </c>
      <c r="C49" s="206">
        <v>6.9444444444444447E-4</v>
      </c>
      <c r="D49" s="741" t="s">
        <v>17</v>
      </c>
      <c r="E49" s="887"/>
      <c r="F49" s="880">
        <v>0.47499999999999998</v>
      </c>
      <c r="G49" s="400"/>
      <c r="H49" s="400">
        <v>0.47699999999999998</v>
      </c>
      <c r="I49" s="400"/>
      <c r="J49" s="400"/>
      <c r="K49" s="885">
        <v>0.74299999999999999</v>
      </c>
      <c r="L49" s="1343">
        <v>0.32569444444444445</v>
      </c>
      <c r="M49" s="1310">
        <v>0.34027777777777779</v>
      </c>
      <c r="N49" s="1314" t="s">
        <v>17</v>
      </c>
      <c r="O49" s="1314" t="s">
        <v>17</v>
      </c>
      <c r="P49" s="1314" t="s">
        <v>17</v>
      </c>
      <c r="Q49" s="1314" t="s">
        <v>17</v>
      </c>
      <c r="R49" s="1314" t="s">
        <v>17</v>
      </c>
      <c r="S49" s="1299" t="s">
        <v>17</v>
      </c>
      <c r="T49" s="1314" t="s">
        <v>17</v>
      </c>
      <c r="U49" s="1314" t="s">
        <v>17</v>
      </c>
      <c r="V49" s="1314" t="s">
        <v>17</v>
      </c>
      <c r="W49" s="1314" t="s">
        <v>17</v>
      </c>
      <c r="X49" s="1314" t="s">
        <v>17</v>
      </c>
      <c r="Y49" s="1314" t="s">
        <v>17</v>
      </c>
      <c r="Z49" s="1297">
        <v>0.6118055555555556</v>
      </c>
      <c r="AA49" s="1297">
        <v>0.62986111111111109</v>
      </c>
      <c r="AB49" s="1297">
        <v>0.65833333333333333</v>
      </c>
      <c r="AC49" s="1299" t="s">
        <v>17</v>
      </c>
      <c r="AD49" s="1297">
        <v>0.6958333333333333</v>
      </c>
      <c r="AE49" s="1299" t="s">
        <v>17</v>
      </c>
      <c r="AF49" s="1299" t="s">
        <v>17</v>
      </c>
      <c r="AG49" s="1299" t="s">
        <v>17</v>
      </c>
      <c r="AH49" s="1348" t="s">
        <v>17</v>
      </c>
      <c r="AI49" s="1327">
        <v>0.83333333333333337</v>
      </c>
      <c r="AJ49" s="1128" t="s">
        <v>17</v>
      </c>
      <c r="AK49" s="1128" t="s">
        <v>17</v>
      </c>
    </row>
    <row r="50" spans="1:38" ht="31.5" x14ac:dyDescent="0.5">
      <c r="A50" s="941" t="s">
        <v>187</v>
      </c>
      <c r="B50" s="973">
        <v>6.9444444444444447E-4</v>
      </c>
      <c r="C50" s="206">
        <v>6.9444444444444447E-4</v>
      </c>
      <c r="D50" s="741" t="s">
        <v>17</v>
      </c>
      <c r="E50" s="887"/>
      <c r="F50" s="880"/>
      <c r="G50" s="400"/>
      <c r="H50" s="400">
        <v>0.155</v>
      </c>
      <c r="I50" s="400"/>
      <c r="J50" s="400"/>
      <c r="K50" s="888"/>
      <c r="L50" s="1346">
        <v>0.3263888888888889</v>
      </c>
      <c r="M50" s="1317" t="s">
        <v>17</v>
      </c>
      <c r="N50" s="1314" t="s">
        <v>17</v>
      </c>
      <c r="O50" s="1314" t="s">
        <v>17</v>
      </c>
      <c r="P50" s="1314" t="s">
        <v>17</v>
      </c>
      <c r="Q50" s="1314" t="s">
        <v>17</v>
      </c>
      <c r="R50" s="1314" t="s">
        <v>17</v>
      </c>
      <c r="S50" s="1297">
        <v>0.46944444444444444</v>
      </c>
      <c r="T50" s="1314" t="s">
        <v>17</v>
      </c>
      <c r="U50" s="1314" t="s">
        <v>17</v>
      </c>
      <c r="V50" s="1314" t="s">
        <v>17</v>
      </c>
      <c r="W50" s="1314" t="s">
        <v>17</v>
      </c>
      <c r="X50" s="1314" t="s">
        <v>17</v>
      </c>
      <c r="Y50" s="1314" t="s">
        <v>17</v>
      </c>
      <c r="Z50" s="1296">
        <v>0.61250000000000004</v>
      </c>
      <c r="AA50" s="1318" t="s">
        <v>17</v>
      </c>
      <c r="AB50" s="1296">
        <v>0.65972222222222221</v>
      </c>
      <c r="AC50" s="1299" t="s">
        <v>17</v>
      </c>
      <c r="AD50" s="1296">
        <v>0.69652777777777775</v>
      </c>
      <c r="AE50" s="1299" t="s">
        <v>17</v>
      </c>
      <c r="AF50" s="1299" t="s">
        <v>17</v>
      </c>
      <c r="AG50" s="1299" t="s">
        <v>17</v>
      </c>
      <c r="AH50" s="1348" t="s">
        <v>17</v>
      </c>
      <c r="AI50" s="1328" t="s">
        <v>17</v>
      </c>
      <c r="AJ50" s="1128" t="s">
        <v>17</v>
      </c>
      <c r="AK50" s="1128" t="s">
        <v>17</v>
      </c>
    </row>
    <row r="51" spans="1:38" ht="31.5" x14ac:dyDescent="0.5">
      <c r="A51" s="941" t="s">
        <v>160</v>
      </c>
      <c r="B51" s="973">
        <v>6.9444444444444447E-4</v>
      </c>
      <c r="C51" s="206" t="s">
        <v>17</v>
      </c>
      <c r="D51" s="742">
        <v>2.0833333333333333E-3</v>
      </c>
      <c r="E51" s="887"/>
      <c r="F51" s="880">
        <v>0.35299999999999998</v>
      </c>
      <c r="G51" s="400"/>
      <c r="H51" s="400"/>
      <c r="I51" s="400"/>
      <c r="J51" s="400"/>
      <c r="K51" s="885">
        <v>0.47499999999999998</v>
      </c>
      <c r="L51" s="1349" t="s">
        <v>17</v>
      </c>
      <c r="M51" s="1311">
        <v>0.34097222222222223</v>
      </c>
      <c r="N51" s="1314" t="s">
        <v>17</v>
      </c>
      <c r="O51" s="1314" t="s">
        <v>17</v>
      </c>
      <c r="P51" s="1314" t="s">
        <v>17</v>
      </c>
      <c r="Q51" s="1314" t="s">
        <v>17</v>
      </c>
      <c r="R51" s="1314" t="s">
        <v>17</v>
      </c>
      <c r="S51" s="1296">
        <v>0.47013888888888888</v>
      </c>
      <c r="T51" s="1314" t="s">
        <v>17</v>
      </c>
      <c r="U51" s="1314" t="s">
        <v>17</v>
      </c>
      <c r="V51" s="1314" t="s">
        <v>17</v>
      </c>
      <c r="W51" s="1314" t="s">
        <v>17</v>
      </c>
      <c r="X51" s="1314" t="s">
        <v>17</v>
      </c>
      <c r="Y51" s="1314" t="s">
        <v>17</v>
      </c>
      <c r="Z51" s="1314" t="s">
        <v>17</v>
      </c>
      <c r="AA51" s="1296">
        <v>0.63055555555555554</v>
      </c>
      <c r="AB51" s="1299" t="s">
        <v>17</v>
      </c>
      <c r="AC51" s="1299" t="s">
        <v>17</v>
      </c>
      <c r="AD51" s="1299" t="s">
        <v>17</v>
      </c>
      <c r="AE51" s="1299" t="s">
        <v>17</v>
      </c>
      <c r="AF51" s="1299" t="s">
        <v>17</v>
      </c>
      <c r="AG51" s="1299" t="s">
        <v>17</v>
      </c>
      <c r="AH51" s="1348" t="s">
        <v>17</v>
      </c>
      <c r="AI51" s="1326">
        <v>0.83402777777777781</v>
      </c>
      <c r="AJ51" s="1128" t="s">
        <v>17</v>
      </c>
      <c r="AK51" s="1128" t="s">
        <v>17</v>
      </c>
    </row>
    <row r="52" spans="1:38" ht="31.5" x14ac:dyDescent="0.5">
      <c r="A52" s="941" t="s">
        <v>155</v>
      </c>
      <c r="B52" s="973">
        <v>6.9444444444444447E-4</v>
      </c>
      <c r="C52" s="17" t="s">
        <v>17</v>
      </c>
      <c r="D52" s="742">
        <v>1.3888888888888889E-3</v>
      </c>
      <c r="E52" s="887"/>
      <c r="F52" s="882">
        <v>0.70799999999999996</v>
      </c>
      <c r="G52" s="402"/>
      <c r="H52" s="889"/>
      <c r="I52" s="889"/>
      <c r="J52" s="889"/>
      <c r="K52" s="885">
        <v>0.35299999999999998</v>
      </c>
      <c r="L52" s="1349" t="s">
        <v>17</v>
      </c>
      <c r="M52" s="1310">
        <v>0.34236111111111112</v>
      </c>
      <c r="N52" s="1314" t="s">
        <v>17</v>
      </c>
      <c r="O52" s="1314" t="s">
        <v>17</v>
      </c>
      <c r="P52" s="1314" t="s">
        <v>17</v>
      </c>
      <c r="Q52" s="1314" t="s">
        <v>17</v>
      </c>
      <c r="R52" s="1314" t="s">
        <v>17</v>
      </c>
      <c r="S52" s="1297">
        <v>0.47083333333333333</v>
      </c>
      <c r="T52" s="1314" t="s">
        <v>17</v>
      </c>
      <c r="U52" s="1314" t="s">
        <v>17</v>
      </c>
      <c r="V52" s="1314" t="s">
        <v>17</v>
      </c>
      <c r="W52" s="1314" t="s">
        <v>17</v>
      </c>
      <c r="X52" s="1314" t="s">
        <v>17</v>
      </c>
      <c r="Y52" s="1314" t="s">
        <v>17</v>
      </c>
      <c r="Z52" s="1314" t="s">
        <v>17</v>
      </c>
      <c r="AA52" s="1297">
        <v>0.63194444444444442</v>
      </c>
      <c r="AB52" s="1299" t="s">
        <v>17</v>
      </c>
      <c r="AC52" s="1299" t="s">
        <v>17</v>
      </c>
      <c r="AD52" s="1299" t="s">
        <v>17</v>
      </c>
      <c r="AE52" s="1299" t="s">
        <v>17</v>
      </c>
      <c r="AF52" s="1299" t="s">
        <v>17</v>
      </c>
      <c r="AG52" s="1299" t="s">
        <v>17</v>
      </c>
      <c r="AH52" s="1348" t="s">
        <v>17</v>
      </c>
      <c r="AI52" s="1327">
        <v>0.83472222222222225</v>
      </c>
      <c r="AJ52" s="1128" t="s">
        <v>17</v>
      </c>
      <c r="AK52" s="1128" t="s">
        <v>17</v>
      </c>
    </row>
    <row r="53" spans="1:38" ht="31.5" x14ac:dyDescent="0.5">
      <c r="A53" s="942" t="s">
        <v>150</v>
      </c>
      <c r="B53" s="975">
        <v>2.0833333333333333E-3</v>
      </c>
      <c r="C53" s="744" t="s">
        <v>17</v>
      </c>
      <c r="D53" s="745">
        <v>2.0833333333333333E-3</v>
      </c>
      <c r="E53" s="890"/>
      <c r="F53" s="891">
        <v>0.65600000000000003</v>
      </c>
      <c r="G53" s="892"/>
      <c r="H53" s="892"/>
      <c r="I53" s="892"/>
      <c r="J53" s="892"/>
      <c r="K53" s="893">
        <v>0.70799999999999996</v>
      </c>
      <c r="L53" s="1350" t="s">
        <v>17</v>
      </c>
      <c r="M53" s="1351">
        <v>0.34375</v>
      </c>
      <c r="N53" s="1352" t="s">
        <v>17</v>
      </c>
      <c r="O53" s="1352" t="s">
        <v>17</v>
      </c>
      <c r="P53" s="1352" t="s">
        <v>17</v>
      </c>
      <c r="Q53" s="1352" t="s">
        <v>17</v>
      </c>
      <c r="R53" s="1352" t="s">
        <v>17</v>
      </c>
      <c r="S53" s="1353">
        <v>0.47291666666666665</v>
      </c>
      <c r="T53" s="1352" t="s">
        <v>17</v>
      </c>
      <c r="U53" s="1352" t="s">
        <v>17</v>
      </c>
      <c r="V53" s="1352" t="s">
        <v>17</v>
      </c>
      <c r="W53" s="1352" t="s">
        <v>17</v>
      </c>
      <c r="X53" s="1352" t="s">
        <v>17</v>
      </c>
      <c r="Y53" s="1352" t="s">
        <v>17</v>
      </c>
      <c r="Z53" s="1352" t="s">
        <v>17</v>
      </c>
      <c r="AA53" s="1353">
        <v>0.63402777777777775</v>
      </c>
      <c r="AB53" s="1354" t="s">
        <v>17</v>
      </c>
      <c r="AC53" s="1354" t="s">
        <v>17</v>
      </c>
      <c r="AD53" s="1354" t="s">
        <v>17</v>
      </c>
      <c r="AE53" s="1354" t="s">
        <v>17</v>
      </c>
      <c r="AF53" s="1354" t="s">
        <v>17</v>
      </c>
      <c r="AG53" s="1354" t="s">
        <v>17</v>
      </c>
      <c r="AH53" s="1355" t="s">
        <v>17</v>
      </c>
      <c r="AI53" s="1329">
        <v>0.83680555555555558</v>
      </c>
      <c r="AJ53" s="1302" t="s">
        <v>17</v>
      </c>
      <c r="AK53" s="1129" t="s">
        <v>17</v>
      </c>
    </row>
    <row r="54" spans="1:38" ht="15.75" x14ac:dyDescent="0.25">
      <c r="D54" s="515" t="s">
        <v>38</v>
      </c>
      <c r="E54" s="748">
        <v>10.6</v>
      </c>
      <c r="F54" s="656">
        <v>15.4</v>
      </c>
      <c r="G54" s="749">
        <v>11.5</v>
      </c>
      <c r="H54" s="749">
        <v>14.9</v>
      </c>
      <c r="I54" s="749">
        <v>12.9</v>
      </c>
      <c r="J54" s="749">
        <v>12.5</v>
      </c>
      <c r="K54" s="750">
        <v>14.8</v>
      </c>
      <c r="L54" s="714">
        <f>L50-L22</f>
        <v>3.0555555555555558E-2</v>
      </c>
      <c r="M54" s="715">
        <f>M53-M24</f>
        <v>3.125E-2</v>
      </c>
      <c r="N54" s="715">
        <f>N46-N25</f>
        <v>2.1527777777777757E-2</v>
      </c>
      <c r="O54" s="715">
        <f>O46-O25</f>
        <v>2.1527777777777757E-2</v>
      </c>
      <c r="P54" s="715">
        <f>P46-P25</f>
        <v>2.1527777777777812E-2</v>
      </c>
      <c r="Q54" s="715">
        <f>Q46-Q18</f>
        <v>3.0555555555555558E-2</v>
      </c>
      <c r="R54" s="715">
        <f>R46-R25</f>
        <v>2.1527777777777757E-2</v>
      </c>
      <c r="S54" s="715">
        <f>S53-S25</f>
        <v>2.9861111111111116E-2</v>
      </c>
      <c r="T54" s="715">
        <f>T46-T25</f>
        <v>2.1527777777777757E-2</v>
      </c>
      <c r="U54" s="715">
        <f>U46-U25</f>
        <v>2.1527777777777757E-2</v>
      </c>
      <c r="V54" s="715">
        <f>V46-V25</f>
        <v>2.1527777777777812E-2</v>
      </c>
      <c r="W54" s="715">
        <f>W46-W25</f>
        <v>2.1527777777777812E-2</v>
      </c>
      <c r="X54" s="715">
        <f>X46-X25</f>
        <v>2.1527777777777701E-2</v>
      </c>
      <c r="Y54" s="715">
        <f>Y46-Y18</f>
        <v>2.9861111111111116E-2</v>
      </c>
      <c r="Z54" s="715">
        <f>Z50-Z25</f>
        <v>2.3611111111111138E-2</v>
      </c>
      <c r="AA54" s="715">
        <f>AA53-AA25</f>
        <v>2.9861111111111116E-2</v>
      </c>
      <c r="AB54" s="715">
        <f>AB50-AB22</f>
        <v>3.125E-2</v>
      </c>
      <c r="AC54" s="715">
        <f>AC46-AC22</f>
        <v>2.430555555555558E-2</v>
      </c>
      <c r="AD54" s="715">
        <f>AD50-AD25</f>
        <v>2.4305555555555469E-2</v>
      </c>
      <c r="AE54" s="698">
        <f>AE47-AE22</f>
        <v>2.7083333333333348E-2</v>
      </c>
      <c r="AF54" s="698">
        <f>AF45-AF24</f>
        <v>2.2222222222222143E-2</v>
      </c>
      <c r="AG54" s="698">
        <f>AG46-AG18</f>
        <v>2.9861111111111116E-2</v>
      </c>
      <c r="AH54" s="713">
        <f>AH46-AH25</f>
        <v>2.0138888888888817E-2</v>
      </c>
      <c r="AI54" s="713">
        <f>SUM(AI53-AI25)</f>
        <v>2.9861111111111116E-2</v>
      </c>
      <c r="AJ54" s="698">
        <f>AJ46-AJ18</f>
        <v>2.9861111111111116E-2</v>
      </c>
      <c r="AK54" s="712">
        <f>AK46-AK25</f>
        <v>1.9444444444444486E-2</v>
      </c>
    </row>
    <row r="55" spans="1:38" ht="15.75" x14ac:dyDescent="0.25">
      <c r="G55" s="13"/>
      <c r="H55" s="13"/>
      <c r="I55" s="13"/>
      <c r="J55" s="13"/>
      <c r="K55" s="11"/>
      <c r="L55" s="20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20"/>
      <c r="AD55" s="20"/>
    </row>
    <row r="56" spans="1:38" ht="21" x14ac:dyDescent="0.35">
      <c r="F56" s="516"/>
      <c r="G56" s="516"/>
      <c r="H56" s="516"/>
      <c r="I56" s="516"/>
      <c r="J56" s="516"/>
      <c r="K56" s="516"/>
      <c r="L56" s="517">
        <v>14.9</v>
      </c>
      <c r="M56" s="517">
        <v>15.4</v>
      </c>
      <c r="N56" s="517">
        <v>10.6</v>
      </c>
      <c r="O56" s="517">
        <v>10.6</v>
      </c>
      <c r="P56" s="517">
        <v>10.6</v>
      </c>
      <c r="Q56" s="517">
        <v>14.8</v>
      </c>
      <c r="R56" s="517">
        <v>10.6</v>
      </c>
      <c r="S56" s="517">
        <v>14.8</v>
      </c>
      <c r="T56" s="517">
        <v>10.6</v>
      </c>
      <c r="U56" s="517">
        <v>10.6</v>
      </c>
      <c r="V56" s="517">
        <v>10.6</v>
      </c>
      <c r="W56" s="517">
        <v>10.6</v>
      </c>
      <c r="X56" s="517">
        <v>10.6</v>
      </c>
      <c r="Y56" s="517">
        <v>14.8</v>
      </c>
      <c r="Z56" s="517">
        <v>11.8</v>
      </c>
      <c r="AA56" s="517">
        <v>14.8</v>
      </c>
      <c r="AB56" s="517">
        <v>14.7</v>
      </c>
      <c r="AC56" s="517">
        <v>11.8</v>
      </c>
      <c r="AD56" s="517">
        <v>11.8</v>
      </c>
      <c r="AE56" s="517">
        <v>12.8</v>
      </c>
      <c r="AF56" s="517">
        <v>11.5</v>
      </c>
      <c r="AG56" s="517">
        <v>14.8</v>
      </c>
      <c r="AH56" s="517">
        <v>10.6</v>
      </c>
      <c r="AI56" s="517">
        <v>14.8</v>
      </c>
      <c r="AJ56" s="517">
        <v>14.8</v>
      </c>
      <c r="AK56" s="517">
        <v>10.6</v>
      </c>
      <c r="AL56" s="817">
        <f>SUM(L56:AK56)</f>
        <v>324.90000000000015</v>
      </c>
    </row>
    <row r="58" spans="1:38" ht="18.75" x14ac:dyDescent="0.3">
      <c r="A58" s="229" t="s">
        <v>39</v>
      </c>
      <c r="B58" s="229"/>
      <c r="C58" s="229"/>
      <c r="D58" s="229"/>
      <c r="E58" s="72"/>
      <c r="F58" s="229"/>
      <c r="G58" s="229"/>
      <c r="H58" s="229"/>
      <c r="I58" s="229"/>
      <c r="J58" s="229"/>
      <c r="K58" s="59"/>
      <c r="M58" s="59"/>
      <c r="N58" s="38"/>
      <c r="AI58" s="251" t="s">
        <v>40</v>
      </c>
    </row>
    <row r="59" spans="1:38" ht="18.75" x14ac:dyDescent="0.3">
      <c r="A59" s="38" t="s">
        <v>41</v>
      </c>
      <c r="B59" s="229"/>
      <c r="C59" s="229"/>
      <c r="D59" s="229"/>
      <c r="E59" s="72"/>
      <c r="F59" s="229"/>
      <c r="G59" s="229"/>
      <c r="H59" s="229"/>
      <c r="I59" s="229"/>
      <c r="J59" s="229"/>
      <c r="K59" s="59"/>
      <c r="M59" s="59"/>
      <c r="N59" s="38"/>
      <c r="AI59" s="252" t="s">
        <v>42</v>
      </c>
    </row>
    <row r="60" spans="1:38" ht="24" x14ac:dyDescent="0.4">
      <c r="A60" s="38" t="s">
        <v>43</v>
      </c>
      <c r="AB60" s="267"/>
      <c r="AC60" s="267"/>
      <c r="AI60" s="252" t="s">
        <v>44</v>
      </c>
    </row>
    <row r="61" spans="1:38" ht="24" x14ac:dyDescent="0.4">
      <c r="A61" s="38" t="s">
        <v>45</v>
      </c>
      <c r="AB61" s="267"/>
      <c r="AC61" s="267"/>
      <c r="AI61" s="253" t="s">
        <v>46</v>
      </c>
    </row>
    <row r="62" spans="1:38" ht="24" x14ac:dyDescent="0.4">
      <c r="A62" s="394"/>
      <c r="B62" s="260"/>
      <c r="C62" s="260"/>
      <c r="D62" s="260"/>
      <c r="E62" s="260"/>
      <c r="F62" s="260"/>
      <c r="G62" s="260"/>
      <c r="H62" s="260"/>
      <c r="I62" s="260"/>
      <c r="J62" s="260"/>
      <c r="K62" s="260"/>
      <c r="Q62" s="267"/>
      <c r="R62" s="267"/>
      <c r="S62" s="267"/>
      <c r="T62" s="267"/>
      <c r="U62" s="267"/>
      <c r="V62" s="267"/>
      <c r="W62" s="267"/>
      <c r="X62" s="267"/>
      <c r="Y62" s="267"/>
      <c r="Z62" s="267"/>
      <c r="AA62" s="267"/>
      <c r="AB62" s="267"/>
      <c r="AC62" s="267"/>
    </row>
    <row r="63" spans="1:38" ht="24" x14ac:dyDescent="0.4">
      <c r="A63" s="394"/>
      <c r="B63" s="260"/>
      <c r="C63" s="260"/>
      <c r="D63" s="260"/>
      <c r="E63" s="260"/>
      <c r="F63" s="260"/>
      <c r="G63" s="260"/>
      <c r="H63" s="260"/>
      <c r="I63" s="260"/>
      <c r="J63" s="260"/>
      <c r="K63" s="260"/>
      <c r="Q63" s="267"/>
      <c r="R63" s="267"/>
      <c r="S63" s="267"/>
      <c r="T63" s="267"/>
      <c r="U63" s="267"/>
      <c r="V63" s="267"/>
      <c r="W63" s="267"/>
      <c r="X63" s="267"/>
      <c r="Y63" s="267"/>
      <c r="Z63" s="267"/>
      <c r="AA63" s="267"/>
      <c r="AB63" s="267"/>
      <c r="AC63" s="267"/>
    </row>
    <row r="64" spans="1:38" ht="24" x14ac:dyDescent="0.4">
      <c r="A64" s="394"/>
      <c r="B64" s="260"/>
      <c r="C64" s="260"/>
      <c r="D64" s="260"/>
      <c r="E64" s="260"/>
      <c r="F64" s="260"/>
      <c r="G64" s="260"/>
      <c r="H64" s="260"/>
      <c r="I64" s="260"/>
      <c r="J64" s="260"/>
      <c r="K64" s="260"/>
      <c r="Q64" s="267"/>
      <c r="R64" s="267"/>
      <c r="S64" s="267"/>
      <c r="T64" s="267"/>
      <c r="U64" s="267"/>
      <c r="V64" s="267"/>
      <c r="W64" s="267"/>
      <c r="X64" s="267"/>
      <c r="Y64" s="267"/>
      <c r="Z64" s="267"/>
      <c r="AA64" s="267"/>
      <c r="AB64" s="267"/>
      <c r="AC64" s="267"/>
    </row>
    <row r="65" spans="1:29" ht="24" x14ac:dyDescent="0.4">
      <c r="A65" s="394"/>
      <c r="B65" s="260"/>
      <c r="C65" s="260"/>
      <c r="D65" s="260"/>
      <c r="E65" s="260"/>
      <c r="F65" s="260"/>
      <c r="G65" s="260"/>
      <c r="H65" s="260"/>
      <c r="I65" s="260"/>
      <c r="J65" s="260"/>
      <c r="K65" s="260"/>
      <c r="Q65" s="267"/>
      <c r="R65" s="267"/>
      <c r="S65" s="267"/>
      <c r="T65" s="267"/>
      <c r="U65" s="267"/>
      <c r="V65" s="267"/>
      <c r="W65" s="267"/>
      <c r="X65" s="267"/>
      <c r="Y65" s="267"/>
      <c r="Z65" s="267"/>
      <c r="AA65" s="267"/>
      <c r="AB65" s="267"/>
      <c r="AC65" s="267"/>
    </row>
    <row r="66" spans="1:29" ht="24" x14ac:dyDescent="0.4">
      <c r="A66" s="394"/>
      <c r="B66" s="260"/>
      <c r="C66" s="260"/>
      <c r="D66" s="260"/>
      <c r="E66" s="260"/>
      <c r="F66" s="260"/>
      <c r="G66" s="260"/>
      <c r="H66" s="260"/>
      <c r="I66" s="260"/>
      <c r="J66" s="260"/>
      <c r="K66" s="260"/>
      <c r="Q66" s="267"/>
      <c r="R66" s="267"/>
      <c r="S66" s="267"/>
      <c r="T66" s="267"/>
      <c r="U66" s="267"/>
      <c r="V66" s="267"/>
      <c r="W66" s="267"/>
      <c r="X66" s="267"/>
      <c r="Y66" s="267"/>
      <c r="Z66" s="267"/>
      <c r="AA66" s="267"/>
      <c r="AB66" s="267"/>
      <c r="AC66" s="267"/>
    </row>
    <row r="67" spans="1:29" ht="24" x14ac:dyDescent="0.4">
      <c r="A67" s="394"/>
      <c r="B67" s="260"/>
      <c r="C67" s="260"/>
      <c r="D67" s="260"/>
      <c r="E67" s="260"/>
      <c r="F67" s="260"/>
      <c r="G67" s="260"/>
      <c r="H67" s="260"/>
      <c r="I67" s="260"/>
      <c r="J67" s="260"/>
      <c r="K67" s="260"/>
      <c r="Q67" s="267"/>
      <c r="R67" s="267"/>
      <c r="S67" s="267"/>
      <c r="T67" s="267"/>
      <c r="U67" s="267"/>
      <c r="V67" s="267"/>
      <c r="W67" s="267"/>
      <c r="X67" s="267"/>
      <c r="Y67" s="267"/>
      <c r="Z67" s="267"/>
      <c r="AA67" s="267"/>
      <c r="AB67" s="267"/>
      <c r="AC67" s="267"/>
    </row>
    <row r="68" spans="1:29" ht="24" x14ac:dyDescent="0.4">
      <c r="A68" s="394"/>
      <c r="B68" s="260"/>
      <c r="C68" s="260"/>
      <c r="D68" s="260"/>
      <c r="E68" s="260"/>
      <c r="F68" s="260"/>
      <c r="G68" s="260"/>
      <c r="H68" s="260"/>
      <c r="I68" s="260"/>
      <c r="J68" s="260"/>
      <c r="K68" s="260"/>
      <c r="Q68" s="267"/>
      <c r="R68" s="267"/>
      <c r="S68" s="267"/>
      <c r="T68" s="267"/>
      <c r="U68" s="267"/>
      <c r="V68" s="267"/>
      <c r="W68" s="267"/>
      <c r="X68" s="267"/>
      <c r="Y68" s="267"/>
      <c r="Z68" s="267"/>
      <c r="AA68" s="267"/>
      <c r="AB68" s="267"/>
      <c r="AC68" s="267"/>
    </row>
    <row r="69" spans="1:29" ht="24" x14ac:dyDescent="0.4">
      <c r="A69" s="394"/>
      <c r="B69" s="260"/>
      <c r="C69" s="260"/>
      <c r="D69" s="260"/>
      <c r="E69" s="260"/>
      <c r="F69" s="260"/>
      <c r="G69" s="260"/>
      <c r="H69" s="260"/>
      <c r="I69" s="260"/>
      <c r="J69" s="260"/>
      <c r="K69" s="260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</row>
    <row r="70" spans="1:29" ht="24" x14ac:dyDescent="0.4">
      <c r="A70" s="394"/>
      <c r="B70" s="260"/>
      <c r="C70" s="260"/>
      <c r="D70" s="260"/>
      <c r="E70" s="260"/>
      <c r="F70" s="260"/>
      <c r="G70" s="260"/>
      <c r="H70" s="260"/>
      <c r="I70" s="260"/>
      <c r="J70" s="260"/>
      <c r="K70" s="260"/>
      <c r="Q70" s="267"/>
      <c r="R70" s="267"/>
      <c r="S70" s="267"/>
      <c r="T70" s="267"/>
      <c r="U70" s="267"/>
      <c r="V70" s="267"/>
      <c r="W70" s="267"/>
      <c r="X70" s="267"/>
      <c r="Y70" s="267"/>
      <c r="Z70" s="267"/>
      <c r="AA70" s="267"/>
      <c r="AB70" s="267"/>
      <c r="AC70" s="267"/>
    </row>
    <row r="71" spans="1:29" ht="24" x14ac:dyDescent="0.4">
      <c r="A71" s="394"/>
      <c r="B71" s="260"/>
      <c r="C71" s="260"/>
      <c r="D71" s="260"/>
      <c r="E71" s="260"/>
      <c r="F71" s="260"/>
      <c r="G71" s="260"/>
      <c r="H71" s="260"/>
      <c r="I71" s="260"/>
      <c r="J71" s="260"/>
      <c r="K71" s="260"/>
      <c r="Q71" s="267"/>
      <c r="R71" s="267"/>
      <c r="S71" s="267"/>
      <c r="T71" s="267"/>
      <c r="U71" s="267"/>
      <c r="V71" s="267"/>
      <c r="W71" s="267"/>
      <c r="X71" s="267"/>
      <c r="Y71" s="267"/>
      <c r="Z71" s="267"/>
      <c r="AA71" s="267"/>
      <c r="AB71" s="267"/>
      <c r="AC71" s="267"/>
    </row>
    <row r="72" spans="1:29" ht="24" x14ac:dyDescent="0.4">
      <c r="A72" s="394"/>
      <c r="B72" s="260"/>
      <c r="C72" s="260"/>
      <c r="D72" s="260"/>
      <c r="E72" s="260"/>
      <c r="F72" s="260"/>
      <c r="G72" s="260"/>
      <c r="H72" s="260"/>
      <c r="I72" s="260"/>
      <c r="J72" s="260"/>
      <c r="K72" s="260"/>
      <c r="Q72" s="267"/>
      <c r="R72" s="267"/>
      <c r="S72" s="267"/>
      <c r="T72" s="267"/>
      <c r="U72" s="267"/>
      <c r="V72" s="267"/>
      <c r="W72" s="267"/>
      <c r="X72" s="267"/>
      <c r="Y72" s="267"/>
      <c r="Z72" s="267"/>
      <c r="AA72" s="267"/>
      <c r="AB72" s="267"/>
      <c r="AC72" s="267"/>
    </row>
    <row r="73" spans="1:29" ht="24" x14ac:dyDescent="0.4">
      <c r="A73" s="394"/>
      <c r="B73" s="260"/>
      <c r="C73" s="260"/>
      <c r="D73" s="260"/>
      <c r="E73" s="260"/>
      <c r="F73" s="260"/>
      <c r="G73" s="260"/>
      <c r="H73" s="260"/>
      <c r="I73" s="260"/>
      <c r="J73" s="260"/>
      <c r="K73" s="260"/>
      <c r="Q73" s="267"/>
      <c r="R73" s="267"/>
      <c r="S73" s="267"/>
      <c r="T73" s="267"/>
      <c r="U73" s="267"/>
      <c r="V73" s="267"/>
      <c r="W73" s="267"/>
      <c r="X73" s="267"/>
      <c r="Y73" s="267"/>
      <c r="Z73" s="267"/>
      <c r="AA73" s="267"/>
      <c r="AB73" s="267"/>
      <c r="AC73" s="267"/>
    </row>
    <row r="74" spans="1:29" ht="24" x14ac:dyDescent="0.4">
      <c r="A74" s="394"/>
      <c r="B74" s="260"/>
      <c r="C74" s="260"/>
      <c r="D74" s="260"/>
      <c r="E74" s="260"/>
      <c r="F74" s="260"/>
      <c r="G74" s="260"/>
      <c r="H74" s="260"/>
      <c r="I74" s="260"/>
      <c r="J74" s="260"/>
      <c r="K74" s="260"/>
      <c r="Q74" s="267"/>
      <c r="R74" s="267"/>
      <c r="S74" s="267"/>
      <c r="T74" s="267"/>
      <c r="U74" s="267"/>
      <c r="V74" s="267"/>
      <c r="W74" s="267"/>
      <c r="X74" s="267"/>
      <c r="Y74" s="267"/>
      <c r="Z74" s="267"/>
      <c r="AA74" s="267"/>
      <c r="AB74" s="267"/>
      <c r="AC74" s="267"/>
    </row>
    <row r="75" spans="1:29" ht="24" x14ac:dyDescent="0.4">
      <c r="A75" s="394"/>
      <c r="B75" s="260"/>
      <c r="C75" s="260"/>
      <c r="D75" s="260"/>
      <c r="E75" s="260"/>
      <c r="F75" s="260"/>
      <c r="G75" s="260"/>
      <c r="H75" s="260"/>
      <c r="I75" s="260"/>
      <c r="J75" s="260"/>
      <c r="K75" s="260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7"/>
      <c r="AB75" s="267"/>
      <c r="AC75" s="267"/>
    </row>
    <row r="76" spans="1:29" ht="24" x14ac:dyDescent="0.4">
      <c r="A76" s="394"/>
      <c r="B76" s="260"/>
      <c r="C76" s="260"/>
      <c r="D76" s="260"/>
      <c r="E76" s="260"/>
      <c r="F76" s="260"/>
      <c r="G76" s="260"/>
      <c r="H76" s="260"/>
      <c r="I76" s="260"/>
      <c r="J76" s="260"/>
      <c r="K76" s="260"/>
      <c r="Q76" s="267"/>
      <c r="R76" s="267"/>
      <c r="S76" s="267"/>
      <c r="T76" s="267"/>
      <c r="U76" s="267"/>
      <c r="V76" s="267"/>
      <c r="W76" s="267"/>
      <c r="X76" s="267"/>
      <c r="Y76" s="267"/>
      <c r="Z76" s="267"/>
      <c r="AA76" s="267"/>
      <c r="AB76" s="267"/>
      <c r="AC76" s="267"/>
    </row>
    <row r="77" spans="1:29" ht="24" x14ac:dyDescent="0.4">
      <c r="A77" s="394"/>
      <c r="B77" s="260"/>
      <c r="C77" s="260"/>
      <c r="D77" s="260"/>
      <c r="E77" s="260"/>
      <c r="F77" s="260"/>
      <c r="G77" s="260"/>
      <c r="H77" s="260"/>
      <c r="I77" s="260"/>
      <c r="J77" s="260"/>
      <c r="K77" s="260"/>
      <c r="Q77" s="267"/>
      <c r="R77" s="267"/>
      <c r="S77" s="267"/>
      <c r="T77" s="267"/>
      <c r="U77" s="267"/>
      <c r="V77" s="267"/>
      <c r="W77" s="267"/>
      <c r="X77" s="267"/>
      <c r="Y77" s="267"/>
      <c r="Z77" s="267"/>
      <c r="AA77" s="267"/>
      <c r="AB77" s="267"/>
      <c r="AC77" s="267"/>
    </row>
    <row r="78" spans="1:29" ht="24" x14ac:dyDescent="0.4">
      <c r="A78" s="394"/>
      <c r="B78" s="260"/>
      <c r="C78" s="260"/>
      <c r="D78" s="260"/>
      <c r="E78" s="260"/>
      <c r="F78" s="260"/>
      <c r="G78" s="260"/>
      <c r="H78" s="260"/>
      <c r="I78" s="260"/>
      <c r="J78" s="260"/>
      <c r="K78" s="260"/>
      <c r="Q78" s="267"/>
      <c r="R78" s="267"/>
      <c r="S78" s="267"/>
      <c r="T78" s="267"/>
      <c r="U78" s="267"/>
      <c r="V78" s="267"/>
      <c r="W78" s="267"/>
      <c r="X78" s="267"/>
      <c r="Y78" s="267"/>
      <c r="Z78" s="267"/>
      <c r="AA78" s="267"/>
      <c r="AB78" s="267"/>
      <c r="AC78" s="267"/>
    </row>
    <row r="79" spans="1:29" ht="24" x14ac:dyDescent="0.4">
      <c r="A79" s="394"/>
      <c r="B79" s="260"/>
      <c r="C79" s="260"/>
      <c r="D79" s="260"/>
      <c r="E79" s="260"/>
      <c r="F79" s="260"/>
      <c r="G79" s="260"/>
      <c r="H79" s="260"/>
      <c r="I79" s="260"/>
      <c r="J79" s="260"/>
      <c r="K79" s="260"/>
      <c r="Q79" s="267"/>
      <c r="R79" s="267"/>
      <c r="S79" s="267"/>
      <c r="T79" s="267"/>
      <c r="U79" s="267"/>
      <c r="V79" s="267"/>
      <c r="W79" s="267"/>
      <c r="X79" s="267"/>
      <c r="Y79" s="267"/>
      <c r="Z79" s="267"/>
      <c r="AA79" s="267"/>
      <c r="AB79" s="267"/>
      <c r="AC79" s="267"/>
    </row>
    <row r="80" spans="1:29" ht="24" x14ac:dyDescent="0.4">
      <c r="A80" s="394"/>
      <c r="B80" s="260"/>
      <c r="C80" s="260"/>
      <c r="D80" s="260"/>
      <c r="E80" s="260"/>
      <c r="F80" s="260"/>
      <c r="G80" s="260"/>
      <c r="H80" s="260"/>
      <c r="I80" s="260"/>
      <c r="J80" s="260"/>
      <c r="K80" s="260"/>
      <c r="Q80" s="267"/>
      <c r="R80" s="267"/>
      <c r="S80" s="267"/>
      <c r="T80" s="267"/>
      <c r="U80" s="267"/>
      <c r="V80" s="267"/>
      <c r="W80" s="267"/>
      <c r="X80" s="267"/>
      <c r="Y80" s="267"/>
      <c r="Z80" s="267"/>
      <c r="AA80" s="267"/>
      <c r="AB80" s="267"/>
      <c r="AC80" s="267"/>
    </row>
    <row r="81" spans="1:29" ht="24" x14ac:dyDescent="0.4">
      <c r="A81" s="394"/>
      <c r="B81" s="260"/>
      <c r="C81" s="260"/>
      <c r="D81" s="260"/>
      <c r="E81" s="260"/>
      <c r="F81" s="260"/>
      <c r="G81" s="260"/>
      <c r="H81" s="260"/>
      <c r="I81" s="260"/>
      <c r="J81" s="260"/>
      <c r="K81" s="260"/>
      <c r="Q81" s="267"/>
      <c r="R81" s="267"/>
      <c r="S81" s="267"/>
      <c r="T81" s="267"/>
      <c r="U81" s="267"/>
      <c r="V81" s="267"/>
      <c r="W81" s="267"/>
      <c r="X81" s="267"/>
      <c r="Y81" s="267"/>
      <c r="Z81" s="267"/>
      <c r="AA81" s="267"/>
      <c r="AB81" s="267"/>
      <c r="AC81" s="267"/>
    </row>
    <row r="82" spans="1:29" ht="24" x14ac:dyDescent="0.4">
      <c r="A82" s="394"/>
      <c r="B82" s="260"/>
      <c r="C82" s="260"/>
      <c r="D82" s="260"/>
      <c r="E82" s="260"/>
      <c r="F82" s="260"/>
      <c r="G82" s="260"/>
      <c r="H82" s="260"/>
      <c r="I82" s="260"/>
      <c r="J82" s="260"/>
      <c r="K82" s="260"/>
      <c r="Q82" s="267"/>
      <c r="R82" s="267"/>
      <c r="S82" s="267"/>
      <c r="T82" s="267"/>
      <c r="U82" s="267"/>
      <c r="V82" s="267"/>
      <c r="W82" s="267"/>
      <c r="X82" s="267"/>
      <c r="Y82" s="267"/>
      <c r="Z82" s="267"/>
      <c r="AA82" s="267"/>
      <c r="AB82" s="267"/>
      <c r="AC82" s="267"/>
    </row>
    <row r="83" spans="1:29" ht="24" x14ac:dyDescent="0.4">
      <c r="A83" s="394"/>
      <c r="B83" s="260"/>
      <c r="C83" s="260"/>
      <c r="D83" s="260"/>
      <c r="E83" s="260"/>
      <c r="F83" s="260"/>
      <c r="G83" s="260"/>
      <c r="H83" s="260"/>
      <c r="I83" s="260"/>
      <c r="J83" s="260"/>
      <c r="K83" s="260"/>
      <c r="Q83" s="267"/>
      <c r="R83" s="267"/>
      <c r="S83" s="267"/>
      <c r="T83" s="267"/>
      <c r="U83" s="267"/>
      <c r="V83" s="267"/>
      <c r="W83" s="267"/>
      <c r="X83" s="267"/>
      <c r="Y83" s="267"/>
      <c r="Z83" s="267"/>
      <c r="AA83" s="267"/>
      <c r="AB83" s="267"/>
      <c r="AC83" s="267"/>
    </row>
    <row r="84" spans="1:29" ht="24" x14ac:dyDescent="0.4">
      <c r="A84" s="394"/>
      <c r="B84" s="260"/>
      <c r="C84" s="260"/>
      <c r="D84" s="260"/>
      <c r="E84" s="260"/>
      <c r="F84" s="260"/>
      <c r="G84" s="260"/>
      <c r="H84" s="260"/>
      <c r="I84" s="260"/>
      <c r="J84" s="260"/>
      <c r="K84" s="260"/>
      <c r="Q84" s="267"/>
      <c r="R84" s="267"/>
      <c r="S84" s="267"/>
      <c r="T84" s="267"/>
      <c r="U84" s="267"/>
      <c r="V84" s="267"/>
      <c r="W84" s="267"/>
      <c r="X84" s="267"/>
      <c r="Y84" s="267"/>
      <c r="Z84" s="267"/>
      <c r="AA84" s="267"/>
      <c r="AB84" s="267"/>
      <c r="AC84" s="267"/>
    </row>
    <row r="85" spans="1:29" ht="24" x14ac:dyDescent="0.4">
      <c r="A85" s="394"/>
      <c r="B85" s="260"/>
      <c r="C85" s="260"/>
      <c r="D85" s="260"/>
      <c r="E85" s="260"/>
      <c r="F85" s="260"/>
      <c r="G85" s="260"/>
      <c r="H85" s="260"/>
      <c r="I85" s="260"/>
      <c r="J85" s="260"/>
      <c r="K85" s="260"/>
      <c r="Q85" s="267"/>
      <c r="R85" s="267"/>
      <c r="S85" s="267"/>
      <c r="T85" s="267"/>
      <c r="U85" s="267"/>
      <c r="V85" s="267"/>
      <c r="W85" s="267"/>
      <c r="X85" s="267"/>
      <c r="Y85" s="267"/>
      <c r="Z85" s="267"/>
      <c r="AA85" s="267"/>
      <c r="AB85" s="267"/>
      <c r="AC85" s="267"/>
    </row>
    <row r="86" spans="1:29" ht="24" x14ac:dyDescent="0.4">
      <c r="A86" s="394"/>
      <c r="B86" s="260"/>
      <c r="C86" s="260"/>
      <c r="D86" s="260"/>
      <c r="E86" s="260"/>
      <c r="F86" s="260"/>
      <c r="G86" s="260"/>
      <c r="H86" s="260"/>
      <c r="I86" s="260"/>
      <c r="J86" s="260"/>
      <c r="K86" s="260"/>
      <c r="Q86" s="267"/>
      <c r="R86" s="267"/>
      <c r="S86" s="267"/>
      <c r="T86" s="267"/>
      <c r="U86" s="267"/>
      <c r="V86" s="267"/>
      <c r="W86" s="267"/>
      <c r="X86" s="267"/>
      <c r="Y86" s="267"/>
      <c r="Z86" s="267"/>
      <c r="AA86" s="267"/>
      <c r="AB86" s="267"/>
      <c r="AC86" s="267"/>
    </row>
    <row r="87" spans="1:29" ht="24" x14ac:dyDescent="0.4">
      <c r="A87" s="394"/>
      <c r="B87" s="260"/>
      <c r="C87" s="260"/>
      <c r="D87" s="260"/>
      <c r="E87" s="260"/>
      <c r="F87" s="260"/>
      <c r="G87" s="260"/>
      <c r="H87" s="260"/>
      <c r="I87" s="260"/>
      <c r="J87" s="260"/>
      <c r="K87" s="260"/>
      <c r="Q87" s="267"/>
      <c r="R87" s="267"/>
      <c r="S87" s="267"/>
      <c r="T87" s="267"/>
      <c r="U87" s="267"/>
      <c r="V87" s="267"/>
      <c r="W87" s="267"/>
      <c r="X87" s="267"/>
      <c r="Y87" s="267"/>
      <c r="Z87" s="267"/>
      <c r="AA87" s="267"/>
      <c r="AB87" s="267"/>
      <c r="AC87" s="267"/>
    </row>
    <row r="88" spans="1:29" ht="24" x14ac:dyDescent="0.4">
      <c r="A88" s="394"/>
      <c r="B88" s="260"/>
      <c r="C88" s="260"/>
      <c r="D88" s="260"/>
      <c r="E88" s="260"/>
      <c r="F88" s="260"/>
      <c r="G88" s="260"/>
      <c r="H88" s="260"/>
      <c r="I88" s="260"/>
      <c r="J88" s="260"/>
      <c r="K88" s="260"/>
      <c r="Q88" s="267"/>
      <c r="R88" s="267"/>
      <c r="S88" s="267"/>
      <c r="T88" s="267"/>
      <c r="U88" s="267"/>
      <c r="V88" s="267"/>
      <c r="W88" s="267"/>
      <c r="X88" s="267"/>
      <c r="Y88" s="267"/>
      <c r="Z88" s="267"/>
      <c r="AA88" s="267"/>
      <c r="AB88" s="267"/>
      <c r="AC88" s="267"/>
    </row>
    <row r="89" spans="1:29" ht="24" x14ac:dyDescent="0.4">
      <c r="A89" s="394"/>
      <c r="B89" s="260"/>
      <c r="C89" s="260"/>
      <c r="D89" s="260"/>
      <c r="E89" s="260"/>
      <c r="F89" s="260"/>
      <c r="G89" s="260"/>
      <c r="H89" s="260"/>
      <c r="I89" s="260"/>
      <c r="J89" s="260"/>
      <c r="K89" s="260"/>
      <c r="Q89" s="267"/>
      <c r="R89" s="267"/>
      <c r="S89" s="267"/>
      <c r="T89" s="267"/>
      <c r="U89" s="267"/>
      <c r="V89" s="267"/>
      <c r="W89" s="267"/>
      <c r="X89" s="267"/>
      <c r="Y89" s="267"/>
      <c r="Z89" s="267"/>
      <c r="AA89" s="267"/>
      <c r="AB89" s="267"/>
      <c r="AC89" s="267"/>
    </row>
    <row r="90" spans="1:29" x14ac:dyDescent="0.25">
      <c r="A90" s="394"/>
      <c r="B90" s="260"/>
      <c r="C90" s="260"/>
      <c r="D90" s="260"/>
      <c r="E90" s="260"/>
      <c r="F90" s="260"/>
      <c r="G90" s="260"/>
      <c r="H90" s="260"/>
      <c r="I90" s="260"/>
      <c r="J90" s="260"/>
      <c r="K90" s="260"/>
    </row>
    <row r="91" spans="1:29" x14ac:dyDescent="0.25">
      <c r="A91" s="394"/>
      <c r="B91" s="260"/>
      <c r="C91" s="260"/>
      <c r="D91" s="260"/>
      <c r="E91" s="260"/>
      <c r="F91" s="260"/>
      <c r="G91" s="260"/>
      <c r="H91" s="260"/>
      <c r="I91" s="260"/>
      <c r="J91" s="260"/>
      <c r="K91" s="260"/>
    </row>
  </sheetData>
  <mergeCells count="6">
    <mergeCell ref="L17:AH17"/>
    <mergeCell ref="B17:K17"/>
    <mergeCell ref="AJ2:AK2"/>
    <mergeCell ref="B10:AK10"/>
    <mergeCell ref="B8:AK8"/>
    <mergeCell ref="B12:AK12"/>
  </mergeCells>
  <conditionalFormatting sqref="A18:A53">
    <cfRule type="expression" dxfId="13" priority="1">
      <formula>1-MOD(ROW(),2)</formula>
    </cfRule>
    <cfRule type="expression" dxfId="12" priority="2">
      <formula>MOD(ROW(),2)</formula>
    </cfRule>
  </conditionalFormatting>
  <pageMargins left="0.31496062992125984" right="0.31496062992125984" top="0.35433070866141736" bottom="0.35433070866141736" header="0.31496062992125984" footer="0.31496062992125984"/>
  <pageSetup paperSize="9" scale="31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G101"/>
  <sheetViews>
    <sheetView tabSelected="1" view="pageBreakPreview" topLeftCell="E13" zoomScale="60" zoomScaleNormal="100" workbookViewId="0">
      <selection activeCell="A15" sqref="A15"/>
    </sheetView>
  </sheetViews>
  <sheetFormatPr defaultRowHeight="15" x14ac:dyDescent="0.25"/>
  <cols>
    <col min="1" max="1" width="41.28515625" customWidth="1"/>
    <col min="2" max="4" width="6.85546875" bestFit="1" customWidth="1"/>
    <col min="5" max="11" width="6.42578125" customWidth="1"/>
    <col min="12" max="26" width="12.140625" customWidth="1"/>
    <col min="27" max="27" width="13.140625" customWidth="1"/>
  </cols>
  <sheetData>
    <row r="1" spans="1:59" ht="18.75" x14ac:dyDescent="0.3">
      <c r="A1" s="38" t="s">
        <v>0</v>
      </c>
      <c r="Y1" s="40"/>
      <c r="Z1" s="40" t="s">
        <v>1</v>
      </c>
      <c r="AB1" s="39"/>
      <c r="AC1" s="39"/>
    </row>
    <row r="2" spans="1:59" ht="18.75" x14ac:dyDescent="0.3">
      <c r="A2" s="38" t="s">
        <v>2</v>
      </c>
      <c r="X2" s="1442" t="s">
        <v>3</v>
      </c>
      <c r="Y2" s="1442"/>
      <c r="Z2" s="1442"/>
      <c r="AB2" s="39"/>
      <c r="AC2" s="39"/>
      <c r="AH2" s="159"/>
      <c r="AI2" s="38"/>
      <c r="AJ2" s="38"/>
      <c r="AK2" s="38"/>
      <c r="AL2" s="38"/>
      <c r="AM2" s="38"/>
      <c r="AN2" s="38"/>
      <c r="AO2" s="39"/>
      <c r="AP2" s="39"/>
      <c r="AQ2" s="39"/>
      <c r="AR2" s="39"/>
      <c r="AS2" s="39"/>
      <c r="AT2" s="39"/>
      <c r="AU2" s="39"/>
      <c r="AV2" s="39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</row>
    <row r="3" spans="1:59" ht="18.75" x14ac:dyDescent="0.3">
      <c r="A3" s="38" t="s">
        <v>4</v>
      </c>
      <c r="B3" s="122"/>
      <c r="C3" s="38"/>
      <c r="D3" s="38"/>
      <c r="E3" s="156"/>
      <c r="X3" s="43"/>
      <c r="Z3" s="43" t="s">
        <v>5</v>
      </c>
      <c r="AB3" s="39"/>
      <c r="AC3" s="39"/>
      <c r="AH3" s="159"/>
      <c r="AI3" s="38"/>
      <c r="AJ3" s="38"/>
      <c r="AK3" s="38"/>
      <c r="AL3" s="38"/>
      <c r="AM3" s="38"/>
      <c r="AN3" s="38"/>
      <c r="AO3" s="39"/>
      <c r="AP3" s="39"/>
      <c r="AQ3" s="39"/>
      <c r="AR3" s="39"/>
      <c r="AS3" s="39"/>
      <c r="AT3" s="39"/>
      <c r="AU3" s="39"/>
      <c r="AV3" s="39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</row>
    <row r="4" spans="1:59" ht="18.75" x14ac:dyDescent="0.3">
      <c r="V4" s="39"/>
      <c r="W4" s="39"/>
      <c r="X4" s="38"/>
      <c r="Y4" s="38"/>
      <c r="Z4" s="40" t="s">
        <v>6</v>
      </c>
      <c r="AB4" s="39"/>
      <c r="AC4" s="39"/>
      <c r="AH4" s="159"/>
      <c r="AI4" s="38"/>
      <c r="AJ4" s="38"/>
      <c r="AK4" s="38"/>
      <c r="AL4" s="38"/>
      <c r="AM4" s="38"/>
      <c r="AN4" s="38"/>
      <c r="AO4" s="39"/>
      <c r="AP4" s="39"/>
      <c r="AQ4" s="39"/>
      <c r="AR4" s="39"/>
      <c r="AS4" s="39"/>
      <c r="AT4" s="39"/>
      <c r="AU4" s="39"/>
      <c r="AV4" s="39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</row>
    <row r="5" spans="1:59" ht="18.75" x14ac:dyDescent="0.3">
      <c r="V5" s="39"/>
      <c r="W5" s="85"/>
      <c r="X5" s="38"/>
      <c r="Y5" s="38"/>
      <c r="Z5" s="43" t="s">
        <v>66</v>
      </c>
      <c r="AB5" s="39"/>
      <c r="AC5" s="39"/>
      <c r="AD5" s="43"/>
      <c r="AE5" s="43"/>
      <c r="AF5" s="43"/>
      <c r="AH5" s="159"/>
      <c r="AI5" s="38"/>
      <c r="AJ5" s="38"/>
      <c r="AK5" s="38"/>
      <c r="AL5" s="38"/>
      <c r="AM5" s="38"/>
      <c r="AN5" s="38"/>
      <c r="AO5" s="39"/>
      <c r="AP5" s="39"/>
      <c r="AQ5" s="39"/>
      <c r="AR5" s="39"/>
      <c r="AS5" s="39"/>
      <c r="AT5" s="39"/>
      <c r="AU5" s="39"/>
      <c r="AV5" s="39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</row>
    <row r="6" spans="1:59" ht="18.75" x14ac:dyDescent="0.3">
      <c r="V6" s="39"/>
      <c r="W6" s="85"/>
      <c r="X6" s="38"/>
      <c r="Y6" s="38"/>
      <c r="Z6" s="44" t="s">
        <v>8</v>
      </c>
      <c r="AB6" s="39"/>
      <c r="AC6" s="39"/>
      <c r="AD6" s="43"/>
      <c r="AE6" s="43"/>
      <c r="AF6" s="43"/>
      <c r="AH6" s="159"/>
      <c r="AI6" s="38"/>
      <c r="AJ6" s="38"/>
      <c r="AK6" s="38"/>
      <c r="AL6" s="38"/>
      <c r="AM6" s="38"/>
      <c r="AN6" s="38"/>
      <c r="AO6" s="39"/>
      <c r="AP6" s="39"/>
      <c r="AQ6" s="39"/>
      <c r="AR6" s="39"/>
      <c r="AS6" s="39"/>
      <c r="AT6" s="39"/>
      <c r="AU6" s="39"/>
      <c r="AV6" s="39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</row>
    <row r="7" spans="1:59" ht="32.25" customHeight="1" x14ac:dyDescent="0.3">
      <c r="V7" s="39"/>
      <c r="W7" s="85"/>
      <c r="X7" s="38"/>
      <c r="Y7" s="38"/>
      <c r="Z7" s="44"/>
      <c r="AB7" s="39"/>
      <c r="AC7" s="39"/>
      <c r="AD7" s="43"/>
      <c r="AE7" s="43"/>
      <c r="AF7" s="43"/>
      <c r="AH7" s="159"/>
      <c r="AI7" s="38"/>
      <c r="AJ7" s="38"/>
      <c r="AK7" s="38"/>
      <c r="AL7" s="38"/>
      <c r="AM7" s="38"/>
      <c r="AN7" s="38"/>
      <c r="AO7" s="39"/>
      <c r="AP7" s="39"/>
      <c r="AQ7" s="39"/>
      <c r="AR7" s="39"/>
      <c r="AS7" s="39"/>
      <c r="AT7" s="39"/>
      <c r="AU7" s="39"/>
      <c r="AV7" s="39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</row>
    <row r="8" spans="1:59" ht="32.25" x14ac:dyDescent="0.5">
      <c r="A8" s="1004"/>
      <c r="B8" s="1521" t="s">
        <v>189</v>
      </c>
      <c r="C8" s="1521"/>
      <c r="D8" s="1521"/>
      <c r="E8" s="1521"/>
      <c r="F8" s="1521"/>
      <c r="G8" s="1521"/>
      <c r="H8" s="1521"/>
      <c r="I8" s="1521"/>
      <c r="J8" s="1521"/>
      <c r="K8" s="1521"/>
      <c r="L8" s="1521"/>
      <c r="M8" s="1521"/>
      <c r="N8" s="1521"/>
      <c r="O8" s="1521"/>
      <c r="P8" s="1521"/>
      <c r="Q8" s="1521"/>
      <c r="R8" s="1521"/>
      <c r="S8" s="1521"/>
      <c r="T8" s="1521"/>
      <c r="U8" s="1521"/>
      <c r="V8" s="1521"/>
      <c r="W8" s="1521"/>
      <c r="X8" s="1521"/>
      <c r="Y8" s="1521"/>
      <c r="Z8" s="1521"/>
      <c r="AA8" s="1005"/>
      <c r="AB8" s="260"/>
      <c r="AC8" s="260"/>
      <c r="AD8" s="260"/>
      <c r="AE8" s="260"/>
      <c r="AF8" s="260"/>
      <c r="AG8" s="260"/>
      <c r="AH8" s="132"/>
      <c r="AI8" s="97"/>
      <c r="AJ8" s="97"/>
      <c r="AK8" s="38"/>
      <c r="AL8" s="38"/>
      <c r="AM8" s="38"/>
      <c r="AN8" s="38"/>
      <c r="AO8" s="39"/>
      <c r="AP8" s="39"/>
      <c r="AQ8" s="39"/>
      <c r="AR8" s="39"/>
      <c r="AS8" s="39"/>
      <c r="AT8" s="39"/>
      <c r="AU8" s="39"/>
      <c r="AV8" s="39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</row>
    <row r="9" spans="1:59" ht="30.75" x14ac:dyDescent="0.3">
      <c r="A9" s="1424" t="s">
        <v>190</v>
      </c>
      <c r="B9" s="1424"/>
      <c r="C9" s="1424"/>
      <c r="D9" s="1424"/>
      <c r="E9" s="1424"/>
      <c r="F9" s="1424"/>
      <c r="G9" s="1424"/>
      <c r="H9" s="1424"/>
      <c r="I9" s="1424"/>
      <c r="J9" s="1424"/>
      <c r="K9" s="1424"/>
      <c r="L9" s="1424"/>
      <c r="M9" s="1424"/>
      <c r="N9" s="1424"/>
      <c r="O9" s="1424"/>
      <c r="P9" s="1424"/>
      <c r="Q9" s="1424"/>
      <c r="R9" s="1424"/>
      <c r="S9" s="1424"/>
      <c r="T9" s="1424"/>
      <c r="U9" s="1424"/>
      <c r="V9" s="1424"/>
      <c r="W9" s="1424"/>
      <c r="X9" s="1424"/>
      <c r="Y9" s="1424"/>
      <c r="Z9" s="1424"/>
      <c r="AA9" s="1424"/>
      <c r="AB9" s="1424"/>
      <c r="AC9" s="1424"/>
      <c r="AD9" s="1424"/>
      <c r="AE9" s="1424"/>
      <c r="AF9" s="1424"/>
      <c r="AG9" s="1424"/>
      <c r="AH9" s="1424"/>
      <c r="AI9" s="1424"/>
      <c r="AJ9" s="1424"/>
      <c r="AK9" s="38"/>
      <c r="AL9" s="38"/>
      <c r="AM9" s="38"/>
      <c r="AN9" s="38"/>
      <c r="AO9" s="39"/>
      <c r="AP9" s="39"/>
      <c r="AQ9" s="39"/>
      <c r="AR9" s="39"/>
      <c r="AS9" s="39"/>
      <c r="AT9" s="39"/>
      <c r="AU9" s="39"/>
      <c r="AV9" s="39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</row>
    <row r="10" spans="1:59" ht="28.5" x14ac:dyDescent="0.25">
      <c r="A10" s="1004"/>
      <c r="B10" s="1461" t="s">
        <v>12</v>
      </c>
      <c r="C10" s="1461"/>
      <c r="D10" s="1461"/>
      <c r="E10" s="1461"/>
      <c r="F10" s="1461"/>
      <c r="G10" s="1461"/>
      <c r="H10" s="1461"/>
      <c r="I10" s="1461"/>
      <c r="J10" s="1461"/>
      <c r="K10" s="1461"/>
      <c r="L10" s="1461"/>
      <c r="M10" s="1461"/>
      <c r="N10" s="1461"/>
      <c r="O10" s="1461"/>
      <c r="P10" s="1461"/>
      <c r="Q10" s="1461"/>
      <c r="R10" s="1461"/>
      <c r="S10" s="1461"/>
      <c r="T10" s="1461"/>
      <c r="U10" s="1461"/>
      <c r="V10" s="1461"/>
      <c r="W10" s="1461"/>
      <c r="X10" s="1461"/>
      <c r="Y10" s="1461"/>
      <c r="Z10" s="1461"/>
      <c r="AA10" s="1006"/>
      <c r="AB10" s="1006"/>
      <c r="AC10" s="763"/>
      <c r="AD10" s="762"/>
      <c r="AE10" s="762"/>
      <c r="AF10" s="283"/>
      <c r="AG10" s="283"/>
      <c r="AH10" s="283"/>
      <c r="AI10" s="764"/>
      <c r="AJ10" s="764"/>
      <c r="AK10" s="764"/>
      <c r="AL10" s="764"/>
    </row>
    <row r="11" spans="1:59" ht="24" x14ac:dyDescent="0.4">
      <c r="A11" s="53" t="s">
        <v>11</v>
      </c>
      <c r="H11" s="13"/>
      <c r="I11" s="13"/>
      <c r="J11" s="13"/>
      <c r="K11" s="11"/>
      <c r="L11" s="20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20"/>
      <c r="AE11" s="20"/>
      <c r="AF11" s="260"/>
      <c r="AG11" s="260"/>
      <c r="AH11" s="260"/>
      <c r="AI11" s="396"/>
      <c r="AJ11" s="396"/>
      <c r="AK11" s="396"/>
      <c r="AL11" s="396"/>
    </row>
    <row r="12" spans="1:59" ht="24" x14ac:dyDescent="0.4">
      <c r="A12" s="63"/>
      <c r="B12" s="1"/>
      <c r="C12" s="1"/>
      <c r="D12" s="1"/>
      <c r="E12" s="21"/>
      <c r="F12" s="21"/>
      <c r="G12" s="9"/>
      <c r="H12" s="9"/>
      <c r="I12" s="9"/>
      <c r="J12" s="9"/>
      <c r="K12" s="21"/>
      <c r="L12" s="20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20"/>
      <c r="AE12" s="20"/>
      <c r="AF12" s="260"/>
      <c r="AG12" s="260"/>
      <c r="AH12" s="260"/>
      <c r="AI12" s="396"/>
      <c r="AJ12" s="396"/>
      <c r="AK12" s="396"/>
      <c r="AL12" s="396"/>
    </row>
    <row r="13" spans="1:59" ht="24" x14ac:dyDescent="0.4">
      <c r="A13" s="760" t="s">
        <v>199</v>
      </c>
      <c r="B13" s="761"/>
      <c r="C13" s="761"/>
      <c r="E13" s="21"/>
      <c r="F13" s="21"/>
      <c r="G13" s="399"/>
      <c r="H13" s="195"/>
      <c r="I13" s="195"/>
      <c r="J13" s="195"/>
      <c r="K13" s="21"/>
      <c r="L13" s="20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98"/>
      <c r="AC13" s="398"/>
      <c r="AD13" s="395"/>
      <c r="AE13" s="395"/>
      <c r="AF13" s="393"/>
      <c r="AG13" s="393"/>
      <c r="AH13" s="393"/>
      <c r="AI13" s="396"/>
      <c r="AJ13" s="396"/>
      <c r="AK13" s="396"/>
      <c r="AL13" s="396"/>
    </row>
    <row r="14" spans="1:59" ht="38.25" customHeight="1" x14ac:dyDescent="0.4">
      <c r="A14" s="760"/>
      <c r="B14" s="761"/>
      <c r="C14" s="761"/>
      <c r="E14" s="21"/>
      <c r="F14" s="21"/>
      <c r="G14" s="399"/>
      <c r="H14" s="195"/>
      <c r="I14" s="195"/>
      <c r="J14" s="195"/>
      <c r="K14" s="21"/>
      <c r="L14" s="20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98"/>
      <c r="AC14" s="398"/>
      <c r="AD14" s="395"/>
      <c r="AE14" s="395"/>
      <c r="AF14" s="393"/>
      <c r="AG14" s="393"/>
      <c r="AH14" s="393"/>
      <c r="AI14" s="396"/>
      <c r="AJ14" s="396"/>
      <c r="AK14" s="396"/>
      <c r="AL14" s="396"/>
    </row>
    <row r="15" spans="1:59" ht="34.5" customHeight="1" x14ac:dyDescent="0.25">
      <c r="A15" t="s">
        <v>200</v>
      </c>
      <c r="B15" s="1518" t="s">
        <v>148</v>
      </c>
      <c r="C15" s="1519"/>
      <c r="D15" s="1519"/>
      <c r="E15" s="1519"/>
      <c r="F15" s="1519"/>
      <c r="G15" s="1519"/>
      <c r="H15" s="1519"/>
      <c r="I15" s="1519"/>
      <c r="J15" s="1519"/>
      <c r="K15" s="1520"/>
      <c r="L15" s="1522" t="s">
        <v>15</v>
      </c>
      <c r="M15" s="1523"/>
      <c r="N15" s="1523"/>
      <c r="O15" s="1523"/>
      <c r="P15" s="1523"/>
      <c r="Q15" s="1523"/>
      <c r="R15" s="1523"/>
      <c r="S15" s="1523"/>
      <c r="T15" s="1523"/>
      <c r="U15" s="1523"/>
      <c r="V15" s="1523"/>
      <c r="W15" s="1523"/>
      <c r="X15" s="1524"/>
      <c r="Y15" s="786" t="s">
        <v>71</v>
      </c>
      <c r="Z15" s="785" t="s">
        <v>71</v>
      </c>
    </row>
    <row r="16" spans="1:59" ht="31.5" x14ac:dyDescent="0.5">
      <c r="A16" s="940" t="s">
        <v>150</v>
      </c>
      <c r="B16" s="196" t="s">
        <v>17</v>
      </c>
      <c r="C16" s="197"/>
      <c r="D16" s="198" t="s">
        <v>17</v>
      </c>
      <c r="E16" s="1367"/>
      <c r="F16" s="1368"/>
      <c r="G16" s="1368">
        <v>0</v>
      </c>
      <c r="H16" s="1368"/>
      <c r="I16" s="1368"/>
      <c r="J16" s="1369"/>
      <c r="K16" s="1370"/>
      <c r="L16" s="1380" t="s">
        <v>17</v>
      </c>
      <c r="M16" s="1130" t="s">
        <v>17</v>
      </c>
      <c r="N16" s="1131">
        <v>0.40486111111111112</v>
      </c>
      <c r="O16" s="1130" t="s">
        <v>17</v>
      </c>
      <c r="P16" s="1130" t="s">
        <v>17</v>
      </c>
      <c r="Q16" s="1131">
        <v>0.52986111111111112</v>
      </c>
      <c r="R16" s="1130" t="s">
        <v>17</v>
      </c>
      <c r="S16" s="1130" t="s">
        <v>17</v>
      </c>
      <c r="T16" s="1131">
        <v>0.65486111111111112</v>
      </c>
      <c r="U16" s="1130" t="s">
        <v>17</v>
      </c>
      <c r="V16" s="1130" t="s">
        <v>17</v>
      </c>
      <c r="W16" s="1131">
        <v>0.77986111111111112</v>
      </c>
      <c r="X16" s="1132" t="s">
        <v>17</v>
      </c>
      <c r="Y16" s="1361" t="s">
        <v>17</v>
      </c>
      <c r="Z16" s="1133" t="s">
        <v>201</v>
      </c>
      <c r="AA16" s="605"/>
      <c r="AB16" s="605"/>
      <c r="AC16" s="605"/>
      <c r="AD16" s="605"/>
      <c r="AE16" s="605"/>
      <c r="AF16" s="605"/>
      <c r="AG16" s="605"/>
      <c r="AH16" s="471"/>
      <c r="AI16" s="605"/>
      <c r="AJ16" s="605"/>
      <c r="AK16" s="471"/>
    </row>
    <row r="17" spans="1:38" ht="31.5" x14ac:dyDescent="0.5">
      <c r="A17" s="941" t="s">
        <v>155</v>
      </c>
      <c r="B17" s="199">
        <v>6.9444444444444447E-4</v>
      </c>
      <c r="C17" s="200"/>
      <c r="D17" s="201" t="s">
        <v>17</v>
      </c>
      <c r="E17" s="1371"/>
      <c r="F17" s="883"/>
      <c r="G17" s="883">
        <v>0.65600000000000003</v>
      </c>
      <c r="H17" s="883"/>
      <c r="I17" s="883"/>
      <c r="J17" s="202"/>
      <c r="K17" s="1372"/>
      <c r="L17" s="1381" t="s">
        <v>17</v>
      </c>
      <c r="M17" s="1134" t="s">
        <v>17</v>
      </c>
      <c r="N17" s="1135">
        <v>0.40555555555555556</v>
      </c>
      <c r="O17" s="1134" t="s">
        <v>17</v>
      </c>
      <c r="P17" s="1134" t="s">
        <v>17</v>
      </c>
      <c r="Q17" s="1135">
        <v>0.53055555555555556</v>
      </c>
      <c r="R17" s="1134" t="s">
        <v>17</v>
      </c>
      <c r="S17" s="1134" t="s">
        <v>17</v>
      </c>
      <c r="T17" s="1135">
        <v>0.65555555555555556</v>
      </c>
      <c r="U17" s="1134" t="s">
        <v>17</v>
      </c>
      <c r="V17" s="1134" t="s">
        <v>17</v>
      </c>
      <c r="W17" s="1135">
        <v>0.78055555555555556</v>
      </c>
      <c r="X17" s="1136" t="s">
        <v>17</v>
      </c>
      <c r="Y17" s="1362" t="s">
        <v>17</v>
      </c>
      <c r="Z17" s="1137">
        <v>0.90486111111111112</v>
      </c>
      <c r="AA17" s="605"/>
      <c r="AB17" s="605"/>
      <c r="AC17" s="605"/>
      <c r="AD17" s="605"/>
      <c r="AE17" s="605"/>
      <c r="AF17" s="605"/>
      <c r="AG17" s="605"/>
      <c r="AH17" s="471"/>
      <c r="AI17" s="605"/>
      <c r="AJ17" s="605"/>
      <c r="AK17" s="471"/>
    </row>
    <row r="18" spans="1:38" ht="31.5" x14ac:dyDescent="0.5">
      <c r="A18" s="941" t="s">
        <v>160</v>
      </c>
      <c r="B18" s="199">
        <v>1.3888888888888889E-3</v>
      </c>
      <c r="C18" s="200"/>
      <c r="D18" s="201" t="s">
        <v>17</v>
      </c>
      <c r="E18" s="1371"/>
      <c r="F18" s="883"/>
      <c r="G18" s="883">
        <v>0.68500000000000005</v>
      </c>
      <c r="H18" s="883"/>
      <c r="I18" s="883"/>
      <c r="J18" s="202"/>
      <c r="K18" s="1372"/>
      <c r="L18" s="1381" t="s">
        <v>17</v>
      </c>
      <c r="M18" s="1134" t="s">
        <v>17</v>
      </c>
      <c r="N18" s="1135">
        <v>0.40694444444444444</v>
      </c>
      <c r="O18" s="1134" t="s">
        <v>17</v>
      </c>
      <c r="P18" s="1134" t="s">
        <v>17</v>
      </c>
      <c r="Q18" s="1135">
        <v>0.53194444444444444</v>
      </c>
      <c r="R18" s="1134" t="s">
        <v>17</v>
      </c>
      <c r="S18" s="1134" t="s">
        <v>17</v>
      </c>
      <c r="T18" s="1135">
        <v>0.65694444444444444</v>
      </c>
      <c r="U18" s="1134" t="s">
        <v>17</v>
      </c>
      <c r="V18" s="1134" t="s">
        <v>17</v>
      </c>
      <c r="W18" s="1135">
        <v>0.78194444444444444</v>
      </c>
      <c r="X18" s="1136" t="s">
        <v>17</v>
      </c>
      <c r="Y18" s="1362" t="s">
        <v>17</v>
      </c>
      <c r="Z18" s="1137">
        <v>0.90625</v>
      </c>
      <c r="AA18" s="605"/>
      <c r="AB18" s="605"/>
      <c r="AC18" s="605"/>
      <c r="AD18" s="605"/>
      <c r="AE18" s="605"/>
      <c r="AF18" s="605"/>
      <c r="AG18" s="605"/>
      <c r="AH18" s="471"/>
      <c r="AI18" s="605"/>
      <c r="AJ18" s="605"/>
      <c r="AK18" s="471"/>
    </row>
    <row r="19" spans="1:38" ht="31.5" x14ac:dyDescent="0.5">
      <c r="A19" s="941" t="s">
        <v>165</v>
      </c>
      <c r="B19" s="199">
        <v>1.3888888888888889E-3</v>
      </c>
      <c r="C19" s="200"/>
      <c r="D19" s="201" t="s">
        <v>17</v>
      </c>
      <c r="E19" s="1371"/>
      <c r="F19" s="883"/>
      <c r="G19" s="883">
        <v>0.41399999999999998</v>
      </c>
      <c r="H19" s="883"/>
      <c r="I19" s="883"/>
      <c r="J19" s="202"/>
      <c r="K19" s="1372"/>
      <c r="L19" s="1381" t="s">
        <v>17</v>
      </c>
      <c r="M19" s="1134" t="s">
        <v>17</v>
      </c>
      <c r="N19" s="1135">
        <v>0.40833333333333333</v>
      </c>
      <c r="O19" s="1134" t="s">
        <v>17</v>
      </c>
      <c r="P19" s="1134" t="s">
        <v>17</v>
      </c>
      <c r="Q19" s="1135">
        <v>0.53333333333333333</v>
      </c>
      <c r="R19" s="1134" t="s">
        <v>17</v>
      </c>
      <c r="S19" s="1134" t="s">
        <v>17</v>
      </c>
      <c r="T19" s="1135">
        <v>0.65833333333333333</v>
      </c>
      <c r="U19" s="1134" t="s">
        <v>17</v>
      </c>
      <c r="V19" s="1134" t="s">
        <v>17</v>
      </c>
      <c r="W19" s="1135">
        <v>0.78333333333333333</v>
      </c>
      <c r="X19" s="1136" t="s">
        <v>17</v>
      </c>
      <c r="Y19" s="1362" t="s">
        <v>17</v>
      </c>
      <c r="Z19" s="1137">
        <v>0.90763888888888888</v>
      </c>
      <c r="AA19" s="605"/>
      <c r="AB19" s="605"/>
      <c r="AC19" s="605"/>
      <c r="AD19" s="605"/>
      <c r="AE19" s="605"/>
      <c r="AF19" s="605"/>
      <c r="AG19" s="605"/>
      <c r="AH19" s="471"/>
      <c r="AI19" s="605"/>
      <c r="AJ19" s="605"/>
      <c r="AK19" s="471"/>
    </row>
    <row r="20" spans="1:38" ht="31.5" x14ac:dyDescent="0.5">
      <c r="A20" s="941" t="s">
        <v>187</v>
      </c>
      <c r="B20" s="203" t="s">
        <v>17</v>
      </c>
      <c r="C20" s="204"/>
      <c r="D20" s="201" t="s">
        <v>17</v>
      </c>
      <c r="E20" s="1373"/>
      <c r="F20" s="202"/>
      <c r="G20" s="202" t="s">
        <v>17</v>
      </c>
      <c r="H20" s="202">
        <v>0</v>
      </c>
      <c r="I20" s="202">
        <v>0</v>
      </c>
      <c r="J20" s="202"/>
      <c r="K20" s="1374"/>
      <c r="L20" s="1381" t="s">
        <v>17</v>
      </c>
      <c r="M20" s="1134" t="s">
        <v>17</v>
      </c>
      <c r="N20" s="1134" t="s">
        <v>17</v>
      </c>
      <c r="O20" s="1134" t="s">
        <v>17</v>
      </c>
      <c r="P20" s="1134" t="s">
        <v>17</v>
      </c>
      <c r="Q20" s="1134" t="s">
        <v>17</v>
      </c>
      <c r="R20" s="1134" t="s">
        <v>17</v>
      </c>
      <c r="S20" s="1134" t="s">
        <v>17</v>
      </c>
      <c r="T20" s="1134" t="s">
        <v>17</v>
      </c>
      <c r="U20" s="1134" t="s">
        <v>17</v>
      </c>
      <c r="V20" s="1134" t="s">
        <v>17</v>
      </c>
      <c r="W20" s="1134" t="s">
        <v>17</v>
      </c>
      <c r="X20" s="1136" t="s">
        <v>17</v>
      </c>
      <c r="Y20" s="1362" t="s">
        <v>17</v>
      </c>
      <c r="Z20" s="1138" t="s">
        <v>17</v>
      </c>
      <c r="AA20" s="606"/>
      <c r="AB20" s="606"/>
      <c r="AC20" s="471"/>
      <c r="AD20" s="607"/>
      <c r="AE20" s="607"/>
      <c r="AF20" s="471"/>
      <c r="AG20" s="471"/>
      <c r="AH20" s="606"/>
      <c r="AI20" s="471"/>
      <c r="AJ20" s="471"/>
      <c r="AK20" s="471"/>
      <c r="AL20" s="606"/>
    </row>
    <row r="21" spans="1:38" ht="31.5" x14ac:dyDescent="0.5">
      <c r="A21" s="941" t="s">
        <v>173</v>
      </c>
      <c r="B21" s="205">
        <v>1.3888888888888889E-3</v>
      </c>
      <c r="C21" s="206">
        <v>1.3888888888888889E-3</v>
      </c>
      <c r="D21" s="201" t="s">
        <v>17</v>
      </c>
      <c r="E21" s="1373"/>
      <c r="F21" s="202"/>
      <c r="G21" s="202">
        <v>0.49299999999999999</v>
      </c>
      <c r="H21" s="202">
        <v>0.68899999999999995</v>
      </c>
      <c r="I21" s="202">
        <v>0.68899999999999995</v>
      </c>
      <c r="J21" s="202"/>
      <c r="K21" s="1374"/>
      <c r="L21" s="1381" t="s">
        <v>17</v>
      </c>
      <c r="M21" s="1134" t="s">
        <v>17</v>
      </c>
      <c r="N21" s="1135">
        <v>0.40902777777777777</v>
      </c>
      <c r="O21" s="1134" t="s">
        <v>17</v>
      </c>
      <c r="P21" s="1134" t="s">
        <v>17</v>
      </c>
      <c r="Q21" s="1135">
        <v>0.53402777777777777</v>
      </c>
      <c r="R21" s="1134" t="s">
        <v>17</v>
      </c>
      <c r="S21" s="1134" t="s">
        <v>17</v>
      </c>
      <c r="T21" s="1135">
        <v>0.65902777777777777</v>
      </c>
      <c r="U21" s="1134" t="s">
        <v>17</v>
      </c>
      <c r="V21" s="1134" t="s">
        <v>17</v>
      </c>
      <c r="W21" s="1135">
        <v>0.78402777777777777</v>
      </c>
      <c r="X21" s="1136" t="s">
        <v>17</v>
      </c>
      <c r="Y21" s="1362" t="s">
        <v>17</v>
      </c>
      <c r="Z21" s="1137">
        <v>0.90833333333333333</v>
      </c>
      <c r="AA21" s="606"/>
      <c r="AB21" s="606"/>
      <c r="AC21" s="471"/>
      <c r="AD21" s="607"/>
      <c r="AE21" s="607"/>
      <c r="AF21" s="471"/>
      <c r="AG21" s="471"/>
      <c r="AH21" s="606"/>
      <c r="AI21" s="471"/>
      <c r="AJ21" s="471"/>
    </row>
    <row r="22" spans="1:38" ht="31.5" x14ac:dyDescent="0.5">
      <c r="A22" s="941" t="s">
        <v>178</v>
      </c>
      <c r="B22" s="203" t="s">
        <v>17</v>
      </c>
      <c r="C22" s="204"/>
      <c r="D22" s="201" t="s">
        <v>17</v>
      </c>
      <c r="E22" s="1373"/>
      <c r="F22" s="202"/>
      <c r="G22" s="202"/>
      <c r="H22" s="202"/>
      <c r="I22" s="202"/>
      <c r="J22" s="202">
        <v>0</v>
      </c>
      <c r="K22" s="1374">
        <v>0</v>
      </c>
      <c r="L22" s="1381" t="s">
        <v>17</v>
      </c>
      <c r="M22" s="1134" t="s">
        <v>17</v>
      </c>
      <c r="N22" s="1134" t="s">
        <v>17</v>
      </c>
      <c r="O22" s="1134" t="s">
        <v>17</v>
      </c>
      <c r="P22" s="1134" t="s">
        <v>17</v>
      </c>
      <c r="Q22" s="1134" t="s">
        <v>17</v>
      </c>
      <c r="R22" s="1134" t="s">
        <v>17</v>
      </c>
      <c r="S22" s="1134" t="s">
        <v>17</v>
      </c>
      <c r="T22" s="1134" t="s">
        <v>17</v>
      </c>
      <c r="U22" s="1134" t="s">
        <v>17</v>
      </c>
      <c r="V22" s="1134" t="s">
        <v>17</v>
      </c>
      <c r="W22" s="1134" t="s">
        <v>17</v>
      </c>
      <c r="X22" s="1139">
        <v>0.82638888888888884</v>
      </c>
      <c r="Y22" s="1362" t="s">
        <v>17</v>
      </c>
      <c r="Z22" s="1140" t="s">
        <v>17</v>
      </c>
      <c r="AA22" s="605"/>
      <c r="AB22" s="605"/>
      <c r="AC22" s="605"/>
      <c r="AD22" s="605"/>
      <c r="AE22" s="605"/>
      <c r="AF22" s="605"/>
      <c r="AG22" s="471"/>
      <c r="AH22" s="606"/>
      <c r="AI22" s="471"/>
      <c r="AJ22" s="471"/>
    </row>
    <row r="23" spans="1:38" ht="31.5" x14ac:dyDescent="0.5">
      <c r="A23" s="941" t="s">
        <v>180</v>
      </c>
      <c r="B23" s="205">
        <v>1.3888888888888889E-3</v>
      </c>
      <c r="C23" s="206">
        <v>1.3888888888888889E-3</v>
      </c>
      <c r="D23" s="207">
        <v>6.9444444444444447E-4</v>
      </c>
      <c r="E23" s="1375">
        <v>0</v>
      </c>
      <c r="F23" s="879"/>
      <c r="G23" s="208">
        <v>0.68400000000000005</v>
      </c>
      <c r="H23" s="208">
        <v>0.68400000000000005</v>
      </c>
      <c r="I23" s="208">
        <v>0.68400000000000005</v>
      </c>
      <c r="J23" s="208">
        <v>0.97899999999999998</v>
      </c>
      <c r="K23" s="1374">
        <v>0.97899999999999998</v>
      </c>
      <c r="L23" s="1381" t="s">
        <v>17</v>
      </c>
      <c r="M23" s="1135">
        <v>0.36805555555555558</v>
      </c>
      <c r="N23" s="1135">
        <v>0.40972222222222221</v>
      </c>
      <c r="O23" s="1135">
        <v>0.4513888888888889</v>
      </c>
      <c r="P23" s="1135">
        <v>0.49305555555555558</v>
      </c>
      <c r="Q23" s="1135">
        <v>0.53749999999999998</v>
      </c>
      <c r="R23" s="1135">
        <v>0.57638888888888884</v>
      </c>
      <c r="S23" s="1135">
        <v>0.61805555555555558</v>
      </c>
      <c r="T23" s="1135">
        <v>0.65972222222222221</v>
      </c>
      <c r="U23" s="1135">
        <v>0.70138888888888884</v>
      </c>
      <c r="V23" s="1135">
        <v>0.74305555555555558</v>
      </c>
      <c r="W23" s="1135">
        <v>0.78472222222222221</v>
      </c>
      <c r="X23" s="1139">
        <v>0.82847222222222228</v>
      </c>
      <c r="Y23" s="1363">
        <v>0.86805555555555558</v>
      </c>
      <c r="Z23" s="1141">
        <v>0.90902777777777777</v>
      </c>
      <c r="AA23" s="606"/>
      <c r="AB23" s="607"/>
      <c r="AC23" s="471"/>
      <c r="AD23" s="607"/>
      <c r="AE23" s="471"/>
      <c r="AF23" s="471"/>
      <c r="AG23" s="471"/>
      <c r="AH23" s="606"/>
      <c r="AI23" s="471"/>
      <c r="AJ23" s="606"/>
    </row>
    <row r="24" spans="1:38" ht="31.5" x14ac:dyDescent="0.5">
      <c r="A24" s="941" t="s">
        <v>194</v>
      </c>
      <c r="B24" s="205">
        <v>1.3888888888888889E-3</v>
      </c>
      <c r="C24" s="206">
        <v>1.3888888888888889E-3</v>
      </c>
      <c r="D24" s="207">
        <v>1.3888888888888889E-3</v>
      </c>
      <c r="E24" s="1375">
        <v>0.57799999999999996</v>
      </c>
      <c r="F24" s="879"/>
      <c r="G24" s="208">
        <v>0.57799999999999996</v>
      </c>
      <c r="H24" s="208">
        <v>0.57799999999999996</v>
      </c>
      <c r="I24" s="208">
        <v>0.57799999999999996</v>
      </c>
      <c r="J24" s="208">
        <v>0.58299999999999996</v>
      </c>
      <c r="K24" s="1374">
        <v>0.58299999999999996</v>
      </c>
      <c r="L24" s="1381" t="s">
        <v>17</v>
      </c>
      <c r="M24" s="1135">
        <v>0.36944444444444446</v>
      </c>
      <c r="N24" s="1135">
        <v>0.41111111111111109</v>
      </c>
      <c r="O24" s="1135">
        <v>0.45277777777777778</v>
      </c>
      <c r="P24" s="1135">
        <v>0.49444444444444446</v>
      </c>
      <c r="Q24" s="1135">
        <v>0.53819444444444442</v>
      </c>
      <c r="R24" s="1135">
        <v>0.57777777777777772</v>
      </c>
      <c r="S24" s="1135">
        <v>0.61944444444444446</v>
      </c>
      <c r="T24" s="1135">
        <v>0.66111111111111109</v>
      </c>
      <c r="U24" s="1135">
        <v>0.70277777777777772</v>
      </c>
      <c r="V24" s="1135">
        <v>0.74444444444444446</v>
      </c>
      <c r="W24" s="1135">
        <v>0.78611111111111109</v>
      </c>
      <c r="X24" s="1139">
        <v>0.82986111111111116</v>
      </c>
      <c r="Y24" s="1363">
        <v>0.86944444444444446</v>
      </c>
      <c r="Z24" s="1141">
        <v>0.91041666666666665</v>
      </c>
      <c r="AA24" s="606"/>
      <c r="AB24" s="607"/>
      <c r="AC24" s="471"/>
      <c r="AD24" s="471"/>
      <c r="AE24" s="471"/>
      <c r="AF24" s="471"/>
      <c r="AG24" s="471"/>
      <c r="AH24" s="606"/>
      <c r="AI24" s="471"/>
      <c r="AJ24" s="606"/>
    </row>
    <row r="25" spans="1:38" ht="31.5" x14ac:dyDescent="0.5">
      <c r="A25" s="941" t="s">
        <v>195</v>
      </c>
      <c r="B25" s="205">
        <v>6.9444444444444447E-4</v>
      </c>
      <c r="C25" s="206">
        <v>6.9444444444444447E-4</v>
      </c>
      <c r="D25" s="207">
        <v>6.9444444444444447E-4</v>
      </c>
      <c r="E25" s="1375">
        <v>0.39900000000000002</v>
      </c>
      <c r="F25" s="879"/>
      <c r="G25" s="208">
        <v>0.39900000000000002</v>
      </c>
      <c r="H25" s="208">
        <v>0.39900000000000002</v>
      </c>
      <c r="I25" s="208">
        <v>0.39900000000000002</v>
      </c>
      <c r="J25" s="208">
        <v>0.39900000000000002</v>
      </c>
      <c r="K25" s="1374">
        <v>0.39900000000000002</v>
      </c>
      <c r="L25" s="1381" t="s">
        <v>17</v>
      </c>
      <c r="M25" s="1135">
        <v>0.37013888888888891</v>
      </c>
      <c r="N25" s="1135">
        <v>0.41249999999999998</v>
      </c>
      <c r="O25" s="1135">
        <v>0.45347222222222222</v>
      </c>
      <c r="P25" s="1135">
        <v>0.49513888888888891</v>
      </c>
      <c r="Q25" s="1135">
        <v>0.53749999999999998</v>
      </c>
      <c r="R25" s="1135">
        <v>0.57847222222222228</v>
      </c>
      <c r="S25" s="1135">
        <v>0.62013888888888891</v>
      </c>
      <c r="T25" s="1135">
        <v>0.66249999999999998</v>
      </c>
      <c r="U25" s="1135">
        <v>0.70347222222222228</v>
      </c>
      <c r="V25" s="1135">
        <v>0.74513888888888891</v>
      </c>
      <c r="W25" s="1135">
        <v>0.78749999999999998</v>
      </c>
      <c r="X25" s="1139">
        <v>0.83125000000000004</v>
      </c>
      <c r="Y25" s="1363">
        <v>0.87013888888888891</v>
      </c>
      <c r="Z25" s="1141">
        <v>0.91180555555555554</v>
      </c>
      <c r="AA25" s="606"/>
      <c r="AB25" s="607"/>
      <c r="AC25" s="471"/>
      <c r="AD25" s="471"/>
      <c r="AE25" s="471"/>
      <c r="AF25" s="471"/>
      <c r="AG25" s="471"/>
      <c r="AH25" s="606"/>
      <c r="AI25" s="471"/>
      <c r="AJ25" s="606"/>
    </row>
    <row r="26" spans="1:38" ht="31.5" x14ac:dyDescent="0.5">
      <c r="A26" s="941" t="s">
        <v>181</v>
      </c>
      <c r="B26" s="205">
        <v>1.3888888888888889E-3</v>
      </c>
      <c r="C26" s="206">
        <v>1.3888888888888889E-3</v>
      </c>
      <c r="D26" s="207">
        <v>1.3888888888888889E-3</v>
      </c>
      <c r="E26" s="1375">
        <v>0.85</v>
      </c>
      <c r="F26" s="879"/>
      <c r="G26" s="208">
        <v>0.85</v>
      </c>
      <c r="H26" s="208">
        <v>0.85</v>
      </c>
      <c r="I26" s="208">
        <v>0.85</v>
      </c>
      <c r="J26" s="208">
        <v>0.85</v>
      </c>
      <c r="K26" s="1374">
        <v>0.85</v>
      </c>
      <c r="L26" s="1381" t="s">
        <v>17</v>
      </c>
      <c r="M26" s="1135">
        <v>0.37152777777777779</v>
      </c>
      <c r="N26" s="1135">
        <v>0.41319444444444442</v>
      </c>
      <c r="O26" s="1135">
        <v>0.4548611111111111</v>
      </c>
      <c r="P26" s="1135">
        <v>0.49652777777777779</v>
      </c>
      <c r="Q26" s="1135">
        <v>0.53819444444444442</v>
      </c>
      <c r="R26" s="1135">
        <v>0.57986111111111116</v>
      </c>
      <c r="S26" s="1135">
        <v>0.62152777777777779</v>
      </c>
      <c r="T26" s="1135">
        <v>0.66319444444444442</v>
      </c>
      <c r="U26" s="1135">
        <v>0.70486111111111116</v>
      </c>
      <c r="V26" s="1135">
        <v>0.74652777777777779</v>
      </c>
      <c r="W26" s="1135">
        <v>0.78819444444444442</v>
      </c>
      <c r="X26" s="1139">
        <v>0.83194444444444449</v>
      </c>
      <c r="Y26" s="1363">
        <v>0.87152777777777779</v>
      </c>
      <c r="Z26" s="1141">
        <v>0.91249999999999998</v>
      </c>
      <c r="AA26" s="606"/>
      <c r="AB26" s="607"/>
      <c r="AC26" s="471"/>
      <c r="AD26" s="471"/>
      <c r="AE26" s="471"/>
      <c r="AF26" s="471"/>
      <c r="AG26" s="471"/>
      <c r="AH26" s="606"/>
      <c r="AI26" s="471"/>
      <c r="AJ26" s="606"/>
    </row>
    <row r="27" spans="1:38" ht="31.5" x14ac:dyDescent="0.5">
      <c r="A27" s="941" t="s">
        <v>26</v>
      </c>
      <c r="B27" s="205">
        <v>1.3888888888888889E-3</v>
      </c>
      <c r="C27" s="206">
        <v>1.3888888888888889E-3</v>
      </c>
      <c r="D27" s="207">
        <v>1.3888888888888889E-3</v>
      </c>
      <c r="E27" s="1375">
        <v>0.90500000000000003</v>
      </c>
      <c r="F27" s="879"/>
      <c r="G27" s="208">
        <v>0.90500000000000003</v>
      </c>
      <c r="H27" s="208">
        <v>0.90500000000000003</v>
      </c>
      <c r="I27" s="208">
        <v>0.90500000000000003</v>
      </c>
      <c r="J27" s="208">
        <v>0.90500000000000003</v>
      </c>
      <c r="K27" s="1374">
        <v>0.90500000000000003</v>
      </c>
      <c r="L27" s="1381" t="s">
        <v>17</v>
      </c>
      <c r="M27" s="1135">
        <v>0.37430555555555556</v>
      </c>
      <c r="N27" s="1135">
        <v>0.41597222222222224</v>
      </c>
      <c r="O27" s="1135">
        <v>0.45763888888888887</v>
      </c>
      <c r="P27" s="1135">
        <v>0.49930555555555556</v>
      </c>
      <c r="Q27" s="1135">
        <v>0.54097222222222219</v>
      </c>
      <c r="R27" s="1135">
        <v>0.58263888888888893</v>
      </c>
      <c r="S27" s="1135">
        <v>0.62430555555555556</v>
      </c>
      <c r="T27" s="1135">
        <v>0.66597222222222219</v>
      </c>
      <c r="U27" s="1135">
        <v>0.70763888888888893</v>
      </c>
      <c r="V27" s="1135">
        <v>0.74930555555555556</v>
      </c>
      <c r="W27" s="1135">
        <v>0.79097222222222219</v>
      </c>
      <c r="X27" s="1139">
        <v>0.83472222222222225</v>
      </c>
      <c r="Y27" s="1363">
        <v>0.87430555555555556</v>
      </c>
      <c r="Z27" s="1141">
        <v>0.91527777777777775</v>
      </c>
      <c r="AA27" s="606"/>
      <c r="AB27" s="607"/>
      <c r="AC27" s="471"/>
      <c r="AD27" s="471"/>
      <c r="AE27" s="471"/>
      <c r="AF27" s="471"/>
      <c r="AG27" s="471"/>
      <c r="AH27" s="606"/>
      <c r="AI27" s="471"/>
      <c r="AJ27" s="606"/>
    </row>
    <row r="28" spans="1:38" ht="31.5" x14ac:dyDescent="0.5">
      <c r="A28" s="941" t="s">
        <v>64</v>
      </c>
      <c r="B28" s="205">
        <v>1.3888888888888889E-3</v>
      </c>
      <c r="C28" s="206">
        <v>1.3888888888888889E-3</v>
      </c>
      <c r="D28" s="207">
        <v>1.3888888888888889E-3</v>
      </c>
      <c r="E28" s="1375">
        <v>0.625</v>
      </c>
      <c r="F28" s="879"/>
      <c r="G28" s="208">
        <v>0.625</v>
      </c>
      <c r="H28" s="208">
        <v>0.625</v>
      </c>
      <c r="I28" s="208">
        <v>0.625</v>
      </c>
      <c r="J28" s="208">
        <v>0.625</v>
      </c>
      <c r="K28" s="1374">
        <v>0.625</v>
      </c>
      <c r="L28" s="1381" t="s">
        <v>17</v>
      </c>
      <c r="M28" s="1135">
        <v>0.375</v>
      </c>
      <c r="N28" s="1135">
        <v>0.41736111111111113</v>
      </c>
      <c r="O28" s="1135">
        <v>0.45833333333333331</v>
      </c>
      <c r="P28" s="1135">
        <v>0.5</v>
      </c>
      <c r="Q28" s="1135">
        <v>0.54236111111111107</v>
      </c>
      <c r="R28" s="1135">
        <v>0.58333333333333337</v>
      </c>
      <c r="S28" s="1135">
        <v>0.625</v>
      </c>
      <c r="T28" s="1135">
        <v>0.66736111111111107</v>
      </c>
      <c r="U28" s="1135">
        <v>0.70833333333333337</v>
      </c>
      <c r="V28" s="1135">
        <v>0.75</v>
      </c>
      <c r="W28" s="1135">
        <v>0.79236111111111107</v>
      </c>
      <c r="X28" s="1139">
        <v>0.83611111111111114</v>
      </c>
      <c r="Y28" s="1363">
        <v>0.875</v>
      </c>
      <c r="Z28" s="1141">
        <v>0.91666666666666663</v>
      </c>
      <c r="AA28" s="606"/>
      <c r="AB28" s="607"/>
      <c r="AC28" s="471"/>
      <c r="AD28" s="471"/>
      <c r="AE28" s="471"/>
      <c r="AF28" s="471"/>
      <c r="AG28" s="471"/>
      <c r="AH28" s="606"/>
      <c r="AI28" s="471"/>
      <c r="AJ28" s="606"/>
    </row>
    <row r="29" spans="1:38" ht="31.5" x14ac:dyDescent="0.5">
      <c r="A29" s="941" t="s">
        <v>58</v>
      </c>
      <c r="B29" s="205">
        <v>1.3888888888888889E-3</v>
      </c>
      <c r="C29" s="206">
        <v>1.3888888888888889E-3</v>
      </c>
      <c r="D29" s="207">
        <v>1.3888888888888889E-3</v>
      </c>
      <c r="E29" s="1375">
        <v>0.50600000000000001</v>
      </c>
      <c r="F29" s="879"/>
      <c r="G29" s="208">
        <v>0.50600000000000001</v>
      </c>
      <c r="H29" s="208">
        <v>0.50600000000000001</v>
      </c>
      <c r="I29" s="208">
        <v>0.50600000000000001</v>
      </c>
      <c r="J29" s="208">
        <v>0.50600000000000001</v>
      </c>
      <c r="K29" s="1374">
        <v>0.50600000000000001</v>
      </c>
      <c r="L29" s="1382"/>
      <c r="M29" s="1135">
        <v>0.37569444444444444</v>
      </c>
      <c r="N29" s="1135">
        <v>0.41805555555555557</v>
      </c>
      <c r="O29" s="1135">
        <v>0.45902777777777776</v>
      </c>
      <c r="P29" s="1135">
        <v>0.50069444444444444</v>
      </c>
      <c r="Q29" s="1135">
        <v>0.54305555555555551</v>
      </c>
      <c r="R29" s="1135">
        <v>0.58402777777777781</v>
      </c>
      <c r="S29" s="1135">
        <v>0.62569444444444444</v>
      </c>
      <c r="T29" s="1135">
        <v>0.66805555555555551</v>
      </c>
      <c r="U29" s="1135">
        <v>0.70902777777777781</v>
      </c>
      <c r="V29" s="1135">
        <v>0.75069444444444444</v>
      </c>
      <c r="W29" s="1135">
        <v>0.79305555555555551</v>
      </c>
      <c r="X29" s="1139">
        <v>0.83680555555555558</v>
      </c>
      <c r="Y29" s="1363">
        <v>0.87569444444444444</v>
      </c>
      <c r="Z29" s="1141">
        <v>0.91736111111111107</v>
      </c>
      <c r="AA29" s="606"/>
      <c r="AB29" s="607"/>
      <c r="AC29" s="471"/>
      <c r="AD29" s="471"/>
      <c r="AE29" s="471"/>
      <c r="AF29" s="471"/>
      <c r="AG29" s="471"/>
      <c r="AH29" s="606"/>
      <c r="AI29" s="471"/>
      <c r="AJ29" s="606"/>
    </row>
    <row r="30" spans="1:38" ht="31.5" x14ac:dyDescent="0.5">
      <c r="A30" s="941" t="s">
        <v>33</v>
      </c>
      <c r="B30" s="205">
        <v>6.9444444444444447E-4</v>
      </c>
      <c r="C30" s="206">
        <v>6.9444444444444447E-4</v>
      </c>
      <c r="D30" s="207" t="s">
        <v>17</v>
      </c>
      <c r="E30" s="1375">
        <v>0.46700000000000003</v>
      </c>
      <c r="F30" s="879">
        <v>0</v>
      </c>
      <c r="G30" s="208"/>
      <c r="H30" s="208">
        <v>0.46700000000000003</v>
      </c>
      <c r="I30" s="208">
        <v>0.46700000000000003</v>
      </c>
      <c r="J30" s="208"/>
      <c r="K30" s="1374"/>
      <c r="L30" s="1381" t="s">
        <v>17</v>
      </c>
      <c r="M30" s="1135">
        <v>0.37708333333333333</v>
      </c>
      <c r="N30" s="1135">
        <v>0.41944444444444445</v>
      </c>
      <c r="O30" s="1134" t="s">
        <v>17</v>
      </c>
      <c r="P30" s="1135">
        <v>0.50208333333333333</v>
      </c>
      <c r="Q30" s="1135">
        <v>0.5444444444444444</v>
      </c>
      <c r="R30" s="1134" t="s">
        <v>17</v>
      </c>
      <c r="S30" s="1135">
        <v>0.62708333333333333</v>
      </c>
      <c r="T30" s="1135">
        <v>0.6694444444444444</v>
      </c>
      <c r="U30" s="1134" t="s">
        <v>17</v>
      </c>
      <c r="V30" s="1135">
        <v>0.75208333333333333</v>
      </c>
      <c r="W30" s="1135">
        <v>0.7944444444444444</v>
      </c>
      <c r="X30" s="1136" t="s">
        <v>17</v>
      </c>
      <c r="Y30" s="1363">
        <v>0.87708333333333333</v>
      </c>
      <c r="Z30" s="1141">
        <v>0.91874999999999996</v>
      </c>
      <c r="AA30" s="606"/>
      <c r="AB30" s="607"/>
      <c r="AC30" s="471"/>
      <c r="AD30" s="471"/>
      <c r="AE30" s="471"/>
      <c r="AF30" s="471"/>
      <c r="AG30" s="471"/>
      <c r="AH30" s="606"/>
      <c r="AI30" s="471"/>
      <c r="AJ30" s="606"/>
    </row>
    <row r="31" spans="1:38" ht="31.5" x14ac:dyDescent="0.5">
      <c r="A31" s="941" t="s">
        <v>29</v>
      </c>
      <c r="B31" s="203" t="s">
        <v>17</v>
      </c>
      <c r="C31" s="204" t="s">
        <v>17</v>
      </c>
      <c r="D31" s="209">
        <v>1.3888888888888889E-3</v>
      </c>
      <c r="E31" s="1375" t="s">
        <v>17</v>
      </c>
      <c r="F31" s="879" t="s">
        <v>17</v>
      </c>
      <c r="G31" s="202">
        <v>0.67500000000000004</v>
      </c>
      <c r="H31" s="202"/>
      <c r="I31" s="202"/>
      <c r="J31" s="202">
        <v>0.67500000000000004</v>
      </c>
      <c r="K31" s="1374">
        <v>0.67500000000000004</v>
      </c>
      <c r="L31" s="1381" t="s">
        <v>17</v>
      </c>
      <c r="M31" s="1135">
        <v>0.37847222222222221</v>
      </c>
      <c r="N31" s="1135">
        <v>0.4201388888888889</v>
      </c>
      <c r="O31" s="1134" t="s">
        <v>17</v>
      </c>
      <c r="P31" s="1135">
        <v>0.50347222222222221</v>
      </c>
      <c r="Q31" s="1135">
        <v>0.54513888888888884</v>
      </c>
      <c r="R31" s="1134" t="s">
        <v>17</v>
      </c>
      <c r="S31" s="1135">
        <v>0.62847222222222221</v>
      </c>
      <c r="T31" s="1135">
        <v>0.67013888888888884</v>
      </c>
      <c r="U31" s="1134" t="s">
        <v>17</v>
      </c>
      <c r="V31" s="1135">
        <v>0.75347222222222221</v>
      </c>
      <c r="W31" s="1135">
        <v>0.79513888888888884</v>
      </c>
      <c r="X31" s="1136" t="s">
        <v>17</v>
      </c>
      <c r="Y31" s="1363">
        <v>0.87847222222222221</v>
      </c>
      <c r="Z31" s="1141">
        <v>0.9194444444444444</v>
      </c>
      <c r="AA31" s="606"/>
      <c r="AB31" s="607"/>
      <c r="AC31" s="606"/>
      <c r="AD31" s="606"/>
      <c r="AE31" s="606"/>
      <c r="AF31" s="606"/>
      <c r="AG31" s="606"/>
      <c r="AH31" s="606"/>
      <c r="AI31" s="606"/>
      <c r="AJ31" s="606"/>
    </row>
    <row r="32" spans="1:38" ht="31.5" x14ac:dyDescent="0.5">
      <c r="A32" s="941" t="s">
        <v>30</v>
      </c>
      <c r="B32" s="210" t="s">
        <v>17</v>
      </c>
      <c r="C32" s="211" t="s">
        <v>17</v>
      </c>
      <c r="D32" s="207">
        <v>6.9444444444444447E-4</v>
      </c>
      <c r="E32" s="1375" t="s">
        <v>17</v>
      </c>
      <c r="F32" s="879" t="s">
        <v>17</v>
      </c>
      <c r="G32" s="208">
        <v>0.33400000000000002</v>
      </c>
      <c r="H32" s="208"/>
      <c r="I32" s="208"/>
      <c r="J32" s="208">
        <v>0.33400000000000002</v>
      </c>
      <c r="K32" s="1374">
        <v>0.33400000000000002</v>
      </c>
      <c r="L32" s="1381" t="s">
        <v>17</v>
      </c>
      <c r="M32" s="1135">
        <v>0.37847222222222221</v>
      </c>
      <c r="N32" s="1135">
        <v>0.42083333333333334</v>
      </c>
      <c r="O32" s="1134" t="s">
        <v>17</v>
      </c>
      <c r="P32" s="1135">
        <v>0.50347222222222221</v>
      </c>
      <c r="Q32" s="1135">
        <v>0.54583333333333328</v>
      </c>
      <c r="R32" s="1134" t="s">
        <v>17</v>
      </c>
      <c r="S32" s="1135">
        <v>0.62847222222222221</v>
      </c>
      <c r="T32" s="1135">
        <v>0.67083333333333328</v>
      </c>
      <c r="U32" s="1134" t="s">
        <v>17</v>
      </c>
      <c r="V32" s="1135">
        <v>0.75347222222222221</v>
      </c>
      <c r="W32" s="1135">
        <v>0.79583333333333328</v>
      </c>
      <c r="X32" s="1136" t="s">
        <v>17</v>
      </c>
      <c r="Y32" s="1363">
        <v>0.87847222222222221</v>
      </c>
      <c r="Z32" s="1141">
        <v>0.92013888888888884</v>
      </c>
      <c r="AA32" s="606"/>
      <c r="AB32" s="607"/>
      <c r="AC32" s="606"/>
      <c r="AD32" s="606"/>
      <c r="AE32" s="606"/>
      <c r="AF32" s="606"/>
      <c r="AG32" s="606"/>
      <c r="AH32" s="606"/>
      <c r="AI32" s="606"/>
      <c r="AJ32" s="606"/>
    </row>
    <row r="33" spans="1:38" ht="31.5" x14ac:dyDescent="0.5">
      <c r="A33" s="941" t="s">
        <v>32</v>
      </c>
      <c r="B33" s="203" t="s">
        <v>17</v>
      </c>
      <c r="C33" s="204" t="s">
        <v>17</v>
      </c>
      <c r="D33" s="207">
        <v>6.9444444444444447E-4</v>
      </c>
      <c r="E33" s="1375" t="s">
        <v>17</v>
      </c>
      <c r="F33" s="879" t="s">
        <v>17</v>
      </c>
      <c r="G33" s="208">
        <v>0.35099999999999998</v>
      </c>
      <c r="H33" s="208"/>
      <c r="I33" s="208"/>
      <c r="J33" s="208">
        <v>0.35099999999999998</v>
      </c>
      <c r="K33" s="1374">
        <v>0.35099999999999998</v>
      </c>
      <c r="L33" s="1381" t="s">
        <v>202</v>
      </c>
      <c r="M33" s="1134" t="s">
        <v>17</v>
      </c>
      <c r="N33" s="1134" t="s">
        <v>17</v>
      </c>
      <c r="O33" s="1135">
        <v>0.4597222222222222</v>
      </c>
      <c r="P33" s="1134" t="s">
        <v>17</v>
      </c>
      <c r="Q33" s="1134" t="s">
        <v>17</v>
      </c>
      <c r="R33" s="1135">
        <v>0.58472222222222225</v>
      </c>
      <c r="S33" s="1134" t="s">
        <v>17</v>
      </c>
      <c r="T33" s="1134" t="s">
        <v>17</v>
      </c>
      <c r="U33" s="1135">
        <v>0.70972222222222225</v>
      </c>
      <c r="V33" s="1134" t="s">
        <v>17</v>
      </c>
      <c r="W33" s="1134" t="s">
        <v>17</v>
      </c>
      <c r="X33" s="1139">
        <v>0.83750000000000002</v>
      </c>
      <c r="Y33" s="1362" t="s">
        <v>17</v>
      </c>
      <c r="Z33" s="1362" t="s">
        <v>17</v>
      </c>
      <c r="AA33" s="606"/>
      <c r="AB33" s="607"/>
      <c r="AC33" s="606"/>
      <c r="AD33" s="606"/>
      <c r="AE33" s="606"/>
      <c r="AF33" s="606"/>
      <c r="AG33" s="606"/>
      <c r="AH33" s="606"/>
      <c r="AI33" s="606"/>
      <c r="AJ33" s="606"/>
    </row>
    <row r="34" spans="1:38" ht="31.5" x14ac:dyDescent="0.5">
      <c r="A34" s="941" t="s">
        <v>196</v>
      </c>
      <c r="B34" s="205">
        <v>1.3888888888888889E-3</v>
      </c>
      <c r="C34" s="206">
        <v>1.3888888888888889E-3</v>
      </c>
      <c r="D34" s="207">
        <v>1.3888888888888889E-3</v>
      </c>
      <c r="E34" s="1375">
        <v>0.61</v>
      </c>
      <c r="F34" s="879">
        <v>0.61</v>
      </c>
      <c r="G34" s="208">
        <v>0.59199999999999997</v>
      </c>
      <c r="H34" s="208">
        <v>0.61</v>
      </c>
      <c r="I34" s="208">
        <v>0.61</v>
      </c>
      <c r="J34" s="208">
        <v>0.59199999999999997</v>
      </c>
      <c r="K34" s="1374">
        <v>0.59199999999999997</v>
      </c>
      <c r="L34" s="1382">
        <v>0.3347222222222222</v>
      </c>
      <c r="M34" s="1135">
        <v>0.37986111111111109</v>
      </c>
      <c r="N34" s="1135">
        <v>0.42222222222222222</v>
      </c>
      <c r="O34" s="1135">
        <v>0.46041666666666664</v>
      </c>
      <c r="P34" s="1135">
        <v>0.50486111111111109</v>
      </c>
      <c r="Q34" s="1135">
        <v>0.54722222222222228</v>
      </c>
      <c r="R34" s="1135">
        <v>0.5854166666666667</v>
      </c>
      <c r="S34" s="1135">
        <v>0.62986111111111109</v>
      </c>
      <c r="T34" s="1135">
        <v>0.67222222222222228</v>
      </c>
      <c r="U34" s="1135">
        <v>0.7104166666666667</v>
      </c>
      <c r="V34" s="1135">
        <v>0.75486111111111109</v>
      </c>
      <c r="W34" s="1135">
        <v>0.79722222222222228</v>
      </c>
      <c r="X34" s="1139">
        <v>0.83819444444444446</v>
      </c>
      <c r="Y34" s="1363">
        <v>0.87986111111111109</v>
      </c>
      <c r="Z34" s="1141">
        <v>0.92152777777777772</v>
      </c>
      <c r="AA34" s="606"/>
      <c r="AB34" s="607"/>
      <c r="AC34" s="471"/>
      <c r="AD34" s="471"/>
      <c r="AE34" s="471"/>
      <c r="AF34" s="471"/>
      <c r="AG34" s="471"/>
      <c r="AH34" s="606"/>
      <c r="AI34" s="471"/>
      <c r="AJ34" s="606"/>
    </row>
    <row r="35" spans="1:38" ht="31.5" x14ac:dyDescent="0.5">
      <c r="A35" s="941" t="s">
        <v>197</v>
      </c>
      <c r="B35" s="205">
        <v>6.9444444444444447E-4</v>
      </c>
      <c r="C35" s="206">
        <v>6.9444444444444447E-4</v>
      </c>
      <c r="D35" s="207">
        <v>6.9444444444444447E-4</v>
      </c>
      <c r="E35" s="1375">
        <v>0.44900000000000001</v>
      </c>
      <c r="F35" s="879">
        <v>0.44900000000000001</v>
      </c>
      <c r="G35" s="208">
        <v>0.44900000000000001</v>
      </c>
      <c r="H35" s="208">
        <v>0.44900000000000001</v>
      </c>
      <c r="I35" s="208">
        <v>0.44900000000000001</v>
      </c>
      <c r="J35" s="208">
        <v>0.44900000000000001</v>
      </c>
      <c r="K35" s="1374">
        <v>0.44900000000000001</v>
      </c>
      <c r="L35" s="1382">
        <v>0.33541666666666664</v>
      </c>
      <c r="M35" s="1135">
        <v>0.38124999999999998</v>
      </c>
      <c r="N35" s="1135">
        <v>0.42291666666666666</v>
      </c>
      <c r="O35" s="1135">
        <v>0.46111111111111114</v>
      </c>
      <c r="P35" s="1135">
        <v>0.50624999999999998</v>
      </c>
      <c r="Q35" s="1135">
        <v>0.54791666666666672</v>
      </c>
      <c r="R35" s="1135">
        <v>0.58611111111111114</v>
      </c>
      <c r="S35" s="1135">
        <v>0.63124999999999998</v>
      </c>
      <c r="T35" s="1135">
        <v>0.67291666666666672</v>
      </c>
      <c r="U35" s="1135">
        <v>0.71111111111111114</v>
      </c>
      <c r="V35" s="1135">
        <v>0.75624999999999998</v>
      </c>
      <c r="W35" s="1135">
        <v>0.79791666666666672</v>
      </c>
      <c r="X35" s="1139">
        <v>0.83888888888888891</v>
      </c>
      <c r="Y35" s="1363">
        <v>0.88124999999999998</v>
      </c>
      <c r="Z35" s="1141">
        <v>0.92222222222222228</v>
      </c>
      <c r="AA35" s="606"/>
      <c r="AB35" s="607"/>
      <c r="AC35" s="471"/>
      <c r="AD35" s="471"/>
      <c r="AE35" s="471"/>
      <c r="AF35" s="471"/>
      <c r="AG35" s="471"/>
      <c r="AH35" s="606"/>
      <c r="AI35" s="471"/>
      <c r="AJ35" s="606"/>
    </row>
    <row r="36" spans="1:38" ht="31.5" x14ac:dyDescent="0.5">
      <c r="A36" s="941" t="s">
        <v>198</v>
      </c>
      <c r="B36" s="205">
        <v>2.0833333333333333E-3</v>
      </c>
      <c r="C36" s="206">
        <v>2.0833333333333333E-3</v>
      </c>
      <c r="D36" s="207">
        <v>2.0833333333333333E-3</v>
      </c>
      <c r="E36" s="1375">
        <v>0.755</v>
      </c>
      <c r="F36" s="879">
        <v>0.755</v>
      </c>
      <c r="G36" s="208">
        <v>0.755</v>
      </c>
      <c r="H36" s="208">
        <v>0.755</v>
      </c>
      <c r="I36" s="208">
        <v>0.755</v>
      </c>
      <c r="J36" s="208">
        <v>0.755</v>
      </c>
      <c r="K36" s="1374">
        <v>0.755</v>
      </c>
      <c r="L36" s="1382">
        <v>0.33680555555555558</v>
      </c>
      <c r="M36" s="1135">
        <v>0.38333333333333336</v>
      </c>
      <c r="N36" s="1135">
        <v>0.42499999999999999</v>
      </c>
      <c r="O36" s="1135">
        <v>0.46319444444444446</v>
      </c>
      <c r="P36" s="1135">
        <v>0.5083333333333333</v>
      </c>
      <c r="Q36" s="1135">
        <v>0.55000000000000004</v>
      </c>
      <c r="R36" s="1135">
        <v>0.58819444444444446</v>
      </c>
      <c r="S36" s="1135">
        <v>0.6333333333333333</v>
      </c>
      <c r="T36" s="1135">
        <v>0.67500000000000004</v>
      </c>
      <c r="U36" s="1135">
        <v>0.71319444444444446</v>
      </c>
      <c r="V36" s="1135">
        <v>0.7583333333333333</v>
      </c>
      <c r="W36" s="1135">
        <v>0.8</v>
      </c>
      <c r="X36" s="1139">
        <v>0.84027777777777779</v>
      </c>
      <c r="Y36" s="1363">
        <v>0.8833333333333333</v>
      </c>
      <c r="Z36" s="1141">
        <v>0.9243055555555556</v>
      </c>
      <c r="AA36" s="606"/>
      <c r="AB36" s="607"/>
      <c r="AC36" s="471"/>
      <c r="AD36" s="471"/>
      <c r="AE36" s="471"/>
      <c r="AF36" s="471"/>
      <c r="AG36" s="471"/>
      <c r="AH36" s="606"/>
      <c r="AI36" s="471"/>
      <c r="AJ36" s="606"/>
    </row>
    <row r="37" spans="1:38" ht="31.5" x14ac:dyDescent="0.5">
      <c r="A37" s="941" t="s">
        <v>58</v>
      </c>
      <c r="B37" s="205">
        <v>1.3888888888888889E-3</v>
      </c>
      <c r="C37" s="206">
        <v>1.3888888888888889E-3</v>
      </c>
      <c r="D37" s="207">
        <v>1.3888888888888889E-3</v>
      </c>
      <c r="E37" s="1375">
        <v>0.72499999999999998</v>
      </c>
      <c r="F37" s="879">
        <v>0.72499999999999998</v>
      </c>
      <c r="G37" s="208">
        <v>0.72499999999999998</v>
      </c>
      <c r="H37" s="208">
        <v>0.72499999999999998</v>
      </c>
      <c r="I37" s="208">
        <v>0.72499999999999998</v>
      </c>
      <c r="J37" s="208">
        <v>0.72499999999999998</v>
      </c>
      <c r="K37" s="1374">
        <v>0.72499999999999998</v>
      </c>
      <c r="L37" s="1382">
        <v>0.33819444444444446</v>
      </c>
      <c r="M37" s="1135">
        <v>0.38472222222222224</v>
      </c>
      <c r="N37" s="1135">
        <v>0.42638888888888887</v>
      </c>
      <c r="O37" s="1135">
        <v>0.46458333333333335</v>
      </c>
      <c r="P37" s="1135">
        <v>0.50972222222222219</v>
      </c>
      <c r="Q37" s="1135">
        <v>0.55138888888888893</v>
      </c>
      <c r="R37" s="1135">
        <v>0.58958333333333335</v>
      </c>
      <c r="S37" s="1135">
        <v>0.63472222222222219</v>
      </c>
      <c r="T37" s="1135">
        <v>0.67638888888888893</v>
      </c>
      <c r="U37" s="1135">
        <v>0.71458333333333335</v>
      </c>
      <c r="V37" s="1135">
        <v>0.75972222222222219</v>
      </c>
      <c r="W37" s="1135">
        <v>0.80138888888888893</v>
      </c>
      <c r="X37" s="1139">
        <v>0.84097222222222223</v>
      </c>
      <c r="Y37" s="1363">
        <v>0.88472222222222219</v>
      </c>
      <c r="Z37" s="1141">
        <v>0.92569444444444449</v>
      </c>
      <c r="AA37" s="606"/>
      <c r="AB37" s="607"/>
      <c r="AC37" s="471"/>
      <c r="AD37" s="471"/>
      <c r="AE37" s="471"/>
      <c r="AF37" s="471"/>
      <c r="AG37" s="471"/>
      <c r="AH37" s="606"/>
      <c r="AI37" s="471"/>
      <c r="AJ37" s="606"/>
    </row>
    <row r="38" spans="1:38" ht="31.5" x14ac:dyDescent="0.5">
      <c r="A38" s="941" t="s">
        <v>64</v>
      </c>
      <c r="B38" s="205">
        <v>6.9444444444444447E-4</v>
      </c>
      <c r="C38" s="206">
        <v>6.9444444444444447E-4</v>
      </c>
      <c r="D38" s="207">
        <v>6.9444444444444447E-4</v>
      </c>
      <c r="E38" s="1375">
        <v>0.45700000000000002</v>
      </c>
      <c r="F38" s="879">
        <v>0.45700000000000002</v>
      </c>
      <c r="G38" s="208">
        <v>0.45700000000000002</v>
      </c>
      <c r="H38" s="208">
        <v>0.45700000000000002</v>
      </c>
      <c r="I38" s="208">
        <v>0.45700000000000002</v>
      </c>
      <c r="J38" s="208">
        <v>0.45700000000000002</v>
      </c>
      <c r="K38" s="1374">
        <v>0.45700000000000002</v>
      </c>
      <c r="L38" s="1382">
        <v>0.33888888888888891</v>
      </c>
      <c r="M38" s="1135">
        <v>0.38541666666666669</v>
      </c>
      <c r="N38" s="1135">
        <v>0.42708333333333331</v>
      </c>
      <c r="O38" s="1135">
        <v>0.46527777777777779</v>
      </c>
      <c r="P38" s="1135">
        <v>0.51041666666666663</v>
      </c>
      <c r="Q38" s="1135">
        <v>0.55208333333333337</v>
      </c>
      <c r="R38" s="1135">
        <v>0.59027777777777779</v>
      </c>
      <c r="S38" s="1135">
        <v>0.63541666666666663</v>
      </c>
      <c r="T38" s="1135">
        <v>0.67708333333333337</v>
      </c>
      <c r="U38" s="1135">
        <v>0.71527777777777779</v>
      </c>
      <c r="V38" s="1135">
        <v>0.76041666666666663</v>
      </c>
      <c r="W38" s="1135">
        <v>0.80208333333333337</v>
      </c>
      <c r="X38" s="1139">
        <v>0.84166666666666667</v>
      </c>
      <c r="Y38" s="1363">
        <v>0.88541666666666663</v>
      </c>
      <c r="Z38" s="1141">
        <v>0.92638888888888893</v>
      </c>
      <c r="AA38" s="606"/>
      <c r="AB38" s="607"/>
      <c r="AC38" s="471"/>
      <c r="AD38" s="471"/>
      <c r="AE38" s="471"/>
      <c r="AF38" s="471"/>
      <c r="AG38" s="471"/>
      <c r="AH38" s="606"/>
      <c r="AI38" s="471"/>
      <c r="AJ38" s="606"/>
    </row>
    <row r="39" spans="1:38" ht="31.5" x14ac:dyDescent="0.5">
      <c r="A39" s="941" t="s">
        <v>35</v>
      </c>
      <c r="B39" s="205">
        <v>1.3888888888888889E-3</v>
      </c>
      <c r="C39" s="206">
        <v>1.3888888888888889E-3</v>
      </c>
      <c r="D39" s="207">
        <v>1.3888888888888889E-3</v>
      </c>
      <c r="E39" s="1375">
        <v>0.30399999999999999</v>
      </c>
      <c r="F39" s="879">
        <v>0.30399999999999999</v>
      </c>
      <c r="G39" s="208">
        <v>0.30399999999999999</v>
      </c>
      <c r="H39" s="208">
        <v>0.30399999999999999</v>
      </c>
      <c r="I39" s="208">
        <v>0.3</v>
      </c>
      <c r="J39" s="208">
        <v>0.30399999999999999</v>
      </c>
      <c r="K39" s="1374">
        <v>0.30399999999999999</v>
      </c>
      <c r="L39" s="1382">
        <v>0.33958333333333335</v>
      </c>
      <c r="M39" s="1135">
        <v>0.38611111111111113</v>
      </c>
      <c r="N39" s="1135">
        <v>0.4284722222222222</v>
      </c>
      <c r="O39" s="1135">
        <v>0.46666666666666667</v>
      </c>
      <c r="P39" s="1135">
        <v>0.51111111111111107</v>
      </c>
      <c r="Q39" s="1135">
        <v>0.55347222222222225</v>
      </c>
      <c r="R39" s="1135">
        <v>0.59166666666666667</v>
      </c>
      <c r="S39" s="1135">
        <v>0.63611111111111107</v>
      </c>
      <c r="T39" s="1135">
        <v>0.67847222222222225</v>
      </c>
      <c r="U39" s="1135">
        <v>0.71666666666666667</v>
      </c>
      <c r="V39" s="1135">
        <v>0.76111111111111107</v>
      </c>
      <c r="W39" s="1135">
        <v>0.80347222222222225</v>
      </c>
      <c r="X39" s="1139">
        <v>0.84305555555555556</v>
      </c>
      <c r="Y39" s="1363">
        <v>0.88611111111111107</v>
      </c>
      <c r="Z39" s="1141">
        <v>0.92777777777777781</v>
      </c>
      <c r="AA39" s="606"/>
      <c r="AB39" s="607"/>
      <c r="AC39" s="471"/>
      <c r="AD39" s="471"/>
      <c r="AE39" s="471"/>
      <c r="AF39" s="471"/>
      <c r="AG39" s="471"/>
      <c r="AH39" s="471"/>
      <c r="AI39" s="471"/>
      <c r="AJ39" s="606"/>
    </row>
    <row r="40" spans="1:38" ht="31.5" x14ac:dyDescent="0.5">
      <c r="A40" s="941" t="s">
        <v>26</v>
      </c>
      <c r="B40" s="205">
        <v>6.9444444444444447E-4</v>
      </c>
      <c r="C40" s="206">
        <v>6.9444444444444447E-4</v>
      </c>
      <c r="D40" s="207">
        <v>6.9444444444444447E-4</v>
      </c>
      <c r="E40" s="1375">
        <v>0.38</v>
      </c>
      <c r="F40" s="879">
        <v>0.38</v>
      </c>
      <c r="G40" s="208">
        <v>0.38</v>
      </c>
      <c r="H40" s="208">
        <v>0.38</v>
      </c>
      <c r="I40" s="208">
        <v>0.38400000000000001</v>
      </c>
      <c r="J40" s="208">
        <v>0.38</v>
      </c>
      <c r="K40" s="1374">
        <v>0.38</v>
      </c>
      <c r="L40" s="1382">
        <v>0.34097222222222223</v>
      </c>
      <c r="M40" s="1135">
        <v>0.38680555555555557</v>
      </c>
      <c r="N40" s="1135">
        <v>0.42916666666666664</v>
      </c>
      <c r="O40" s="1135">
        <v>0.46736111111111112</v>
      </c>
      <c r="P40" s="1135">
        <v>0.51180555555555551</v>
      </c>
      <c r="Q40" s="1135">
        <v>0.5541666666666667</v>
      </c>
      <c r="R40" s="1135">
        <v>0.59236111111111112</v>
      </c>
      <c r="S40" s="1135">
        <v>0.63680555555555551</v>
      </c>
      <c r="T40" s="1135">
        <v>0.6791666666666667</v>
      </c>
      <c r="U40" s="1135">
        <v>0.71736111111111112</v>
      </c>
      <c r="V40" s="1135">
        <v>0.76180555555555551</v>
      </c>
      <c r="W40" s="1135">
        <v>0.8041666666666667</v>
      </c>
      <c r="X40" s="1139">
        <v>0.84375</v>
      </c>
      <c r="Y40" s="1363">
        <v>0.88680555555555551</v>
      </c>
      <c r="Z40" s="1141">
        <v>0.92847222222222225</v>
      </c>
      <c r="AA40" s="606"/>
      <c r="AB40" s="607"/>
      <c r="AC40" s="471"/>
      <c r="AD40" s="471"/>
      <c r="AE40" s="471"/>
      <c r="AF40" s="471"/>
      <c r="AG40" s="471"/>
      <c r="AH40" s="471"/>
      <c r="AI40" s="471"/>
      <c r="AJ40" s="606"/>
    </row>
    <row r="41" spans="1:38" ht="31.5" x14ac:dyDescent="0.5">
      <c r="A41" s="941" t="s">
        <v>181</v>
      </c>
      <c r="B41" s="205">
        <v>2.0833333333333333E-3</v>
      </c>
      <c r="C41" s="206">
        <v>2.0833333333333333E-3</v>
      </c>
      <c r="D41" s="207">
        <v>2.0833333333333333E-3</v>
      </c>
      <c r="E41" s="1375">
        <v>0.72099999999999997</v>
      </c>
      <c r="F41" s="879">
        <v>0.72099999999999997</v>
      </c>
      <c r="G41" s="208">
        <v>0.72099999999999997</v>
      </c>
      <c r="H41" s="208">
        <v>0.72099999999999997</v>
      </c>
      <c r="I41" s="208">
        <v>0.72099999999999997</v>
      </c>
      <c r="J41" s="208">
        <v>0.72099999999999997</v>
      </c>
      <c r="K41" s="1374">
        <v>0.72099999999999997</v>
      </c>
      <c r="L41" s="1382">
        <v>0.34305555555555556</v>
      </c>
      <c r="M41" s="1135">
        <v>0.3888888888888889</v>
      </c>
      <c r="N41" s="1135">
        <v>0.43125000000000002</v>
      </c>
      <c r="O41" s="1135">
        <v>0.46944444444444444</v>
      </c>
      <c r="P41" s="1135">
        <v>0.51388888888888884</v>
      </c>
      <c r="Q41" s="1135">
        <v>0.55625000000000002</v>
      </c>
      <c r="R41" s="1135">
        <v>0.59444444444444444</v>
      </c>
      <c r="S41" s="1135">
        <v>0.63888888888888884</v>
      </c>
      <c r="T41" s="1135">
        <v>0.68125000000000002</v>
      </c>
      <c r="U41" s="1135">
        <v>0.71944444444444444</v>
      </c>
      <c r="V41" s="1135">
        <v>0.76388888888888884</v>
      </c>
      <c r="W41" s="1135">
        <v>0.80625000000000002</v>
      </c>
      <c r="X41" s="1139">
        <v>0.84513888888888888</v>
      </c>
      <c r="Y41" s="1363">
        <v>0.88888888888888884</v>
      </c>
      <c r="Z41" s="1141">
        <v>0.93055555555555558</v>
      </c>
      <c r="AA41" s="606"/>
      <c r="AB41" s="607"/>
      <c r="AC41" s="471"/>
      <c r="AD41" s="471"/>
      <c r="AE41" s="471"/>
      <c r="AF41" s="471"/>
      <c r="AG41" s="471"/>
      <c r="AH41" s="471"/>
      <c r="AI41" s="471"/>
      <c r="AJ41" s="606"/>
    </row>
    <row r="42" spans="1:38" ht="31.5" x14ac:dyDescent="0.5">
      <c r="A42" s="941" t="s">
        <v>195</v>
      </c>
      <c r="B42" s="205">
        <v>1.3888888888888889E-3</v>
      </c>
      <c r="C42" s="206">
        <v>1.3888888888888889E-3</v>
      </c>
      <c r="D42" s="207">
        <v>1.3888888888888889E-3</v>
      </c>
      <c r="E42" s="1375">
        <v>1</v>
      </c>
      <c r="F42" s="879">
        <v>1</v>
      </c>
      <c r="G42" s="208">
        <v>1</v>
      </c>
      <c r="H42" s="208">
        <v>1</v>
      </c>
      <c r="I42" s="208">
        <v>1</v>
      </c>
      <c r="J42" s="208">
        <v>1</v>
      </c>
      <c r="K42" s="1374">
        <v>1</v>
      </c>
      <c r="L42" s="1382">
        <v>0.34444444444444444</v>
      </c>
      <c r="M42" s="1135">
        <v>0.39097222222222222</v>
      </c>
      <c r="N42" s="1135">
        <v>0.43333333333333335</v>
      </c>
      <c r="O42" s="1135">
        <v>0.47083333333333333</v>
      </c>
      <c r="P42" s="1135">
        <v>0.51597222222222228</v>
      </c>
      <c r="Q42" s="1135">
        <v>0.55833333333333335</v>
      </c>
      <c r="R42" s="1135">
        <v>0.59583333333333333</v>
      </c>
      <c r="S42" s="1135">
        <v>0.64097222222222228</v>
      </c>
      <c r="T42" s="1135">
        <v>0.68333333333333335</v>
      </c>
      <c r="U42" s="1135">
        <v>0.72083333333333333</v>
      </c>
      <c r="V42" s="1135">
        <v>0.76597222222222228</v>
      </c>
      <c r="W42" s="1135">
        <v>0.80833333333333335</v>
      </c>
      <c r="X42" s="1139">
        <v>0.84583333333333333</v>
      </c>
      <c r="Y42" s="1363">
        <v>0.89097222222222228</v>
      </c>
      <c r="Z42" s="1141">
        <v>0.93263888888888891</v>
      </c>
      <c r="AA42" s="606"/>
      <c r="AB42" s="607"/>
      <c r="AC42" s="471"/>
      <c r="AD42" s="471"/>
      <c r="AE42" s="471"/>
      <c r="AF42" s="471"/>
      <c r="AG42" s="471"/>
      <c r="AH42" s="471"/>
      <c r="AI42" s="471"/>
      <c r="AJ42" s="471"/>
    </row>
    <row r="43" spans="1:38" ht="31.5" x14ac:dyDescent="0.5">
      <c r="A43" s="941" t="s">
        <v>194</v>
      </c>
      <c r="B43" s="205">
        <v>6.9444444444444447E-4</v>
      </c>
      <c r="C43" s="206">
        <v>6.9444444444444447E-4</v>
      </c>
      <c r="D43" s="207">
        <v>6.9444444444444447E-4</v>
      </c>
      <c r="E43" s="1375">
        <v>0.312</v>
      </c>
      <c r="F43" s="879">
        <v>0.312</v>
      </c>
      <c r="G43" s="208">
        <v>0.312</v>
      </c>
      <c r="H43" s="208">
        <v>0.312</v>
      </c>
      <c r="I43" s="208">
        <v>0.312</v>
      </c>
      <c r="J43" s="208">
        <v>0.312</v>
      </c>
      <c r="K43" s="1374">
        <v>0.312</v>
      </c>
      <c r="L43" s="1382">
        <v>0.34513888888888888</v>
      </c>
      <c r="M43" s="1135">
        <v>0.39166666666666666</v>
      </c>
      <c r="N43" s="1135">
        <v>0.43402777777777779</v>
      </c>
      <c r="O43" s="1135">
        <v>0.47152777777777777</v>
      </c>
      <c r="P43" s="1135">
        <v>0.51666666666666672</v>
      </c>
      <c r="Q43" s="1135">
        <v>0.55902777777777779</v>
      </c>
      <c r="R43" s="1135">
        <v>0.59652777777777777</v>
      </c>
      <c r="S43" s="1135">
        <v>0.64166666666666672</v>
      </c>
      <c r="T43" s="1135">
        <v>0.68402777777777779</v>
      </c>
      <c r="U43" s="1135">
        <v>0.72152777777777777</v>
      </c>
      <c r="V43" s="1135">
        <v>0.76666666666666672</v>
      </c>
      <c r="W43" s="1135">
        <v>0.80902777777777779</v>
      </c>
      <c r="X43" s="1139">
        <v>0.84652777777777777</v>
      </c>
      <c r="Y43" s="1363">
        <v>0.89166666666666672</v>
      </c>
      <c r="Z43" s="1141">
        <v>0.93333333333333335</v>
      </c>
      <c r="AA43" s="606"/>
      <c r="AB43" s="607"/>
      <c r="AC43" s="471"/>
      <c r="AD43" s="471"/>
      <c r="AE43" s="471"/>
      <c r="AF43" s="471"/>
      <c r="AG43" s="471"/>
      <c r="AH43" s="471"/>
      <c r="AI43" s="471"/>
      <c r="AJ43" s="606"/>
    </row>
    <row r="44" spans="1:38" ht="31.5" x14ac:dyDescent="0.5">
      <c r="A44" s="941" t="s">
        <v>180</v>
      </c>
      <c r="B44" s="205">
        <v>1.3888888888888889E-3</v>
      </c>
      <c r="C44" s="206">
        <v>1.3888888888888889E-3</v>
      </c>
      <c r="D44" s="207">
        <v>1.3888888888888889E-3</v>
      </c>
      <c r="E44" s="1375">
        <v>0.57399999999999995</v>
      </c>
      <c r="F44" s="879">
        <v>0.57399999999999995</v>
      </c>
      <c r="G44" s="208">
        <v>0.57399999999999995</v>
      </c>
      <c r="H44" s="208">
        <v>0.57399999999999995</v>
      </c>
      <c r="I44" s="208">
        <v>0.57399999999999995</v>
      </c>
      <c r="J44" s="208">
        <v>0.57399999999999995</v>
      </c>
      <c r="K44" s="1374">
        <v>0.57399999999999995</v>
      </c>
      <c r="L44" s="1382">
        <v>0.34652777777777777</v>
      </c>
      <c r="M44" s="1135">
        <v>0.39305555555555555</v>
      </c>
      <c r="N44" s="1135">
        <v>0.43472222222222223</v>
      </c>
      <c r="O44" s="1135">
        <v>0.47291666666666665</v>
      </c>
      <c r="P44" s="1135">
        <v>0.5180555555555556</v>
      </c>
      <c r="Q44" s="1135">
        <v>0.55972222222222223</v>
      </c>
      <c r="R44" s="1135">
        <v>0.59791666666666665</v>
      </c>
      <c r="S44" s="1135">
        <v>0.6430555555555556</v>
      </c>
      <c r="T44" s="1135">
        <v>0.68472222222222223</v>
      </c>
      <c r="U44" s="1135">
        <v>0.72291666666666665</v>
      </c>
      <c r="V44" s="1135">
        <v>0.7680555555555556</v>
      </c>
      <c r="W44" s="1135">
        <v>0.80972222222222223</v>
      </c>
      <c r="X44" s="1139">
        <v>0.84722222222222221</v>
      </c>
      <c r="Y44" s="1363">
        <v>0.8930555555555556</v>
      </c>
      <c r="Z44" s="1141">
        <v>0.93402777777777779</v>
      </c>
      <c r="AA44" s="606"/>
      <c r="AB44" s="607"/>
      <c r="AC44" s="471"/>
      <c r="AD44" s="471"/>
      <c r="AE44" s="471"/>
      <c r="AF44" s="471"/>
      <c r="AG44" s="471"/>
      <c r="AH44" s="471"/>
      <c r="AI44" s="471"/>
      <c r="AJ44" s="606"/>
    </row>
    <row r="45" spans="1:38" ht="31.5" x14ac:dyDescent="0.5">
      <c r="A45" s="941" t="s">
        <v>178</v>
      </c>
      <c r="B45" s="205">
        <v>6.9444444444444447E-4</v>
      </c>
      <c r="C45" s="206">
        <v>6.9444444444444447E-4</v>
      </c>
      <c r="D45" s="201" t="s">
        <v>17</v>
      </c>
      <c r="E45" s="1375"/>
      <c r="F45" s="879"/>
      <c r="G45" s="204"/>
      <c r="H45" s="202"/>
      <c r="I45" s="202">
        <v>0.98799999999999999</v>
      </c>
      <c r="J45" s="202"/>
      <c r="K45" s="1374"/>
      <c r="L45" s="1381" t="s">
        <v>17</v>
      </c>
      <c r="M45" s="1134" t="s">
        <v>17</v>
      </c>
      <c r="N45" s="1134" t="s">
        <v>17</v>
      </c>
      <c r="O45" s="1134" t="s">
        <v>17</v>
      </c>
      <c r="P45" s="1134" t="s">
        <v>17</v>
      </c>
      <c r="Q45" s="1134" t="s">
        <v>17</v>
      </c>
      <c r="R45" s="1134" t="s">
        <v>17</v>
      </c>
      <c r="S45" s="1134" t="s">
        <v>17</v>
      </c>
      <c r="T45" s="1134" t="s">
        <v>17</v>
      </c>
      <c r="U45" s="1134" t="s">
        <v>17</v>
      </c>
      <c r="V45" s="1134" t="s">
        <v>17</v>
      </c>
      <c r="W45" s="1134" t="s">
        <v>17</v>
      </c>
      <c r="X45" s="1136" t="s">
        <v>17</v>
      </c>
      <c r="Y45" s="1362" t="s">
        <v>17</v>
      </c>
      <c r="Z45" s="1140" t="s">
        <v>17</v>
      </c>
      <c r="AA45" s="605"/>
      <c r="AB45" s="605"/>
      <c r="AC45" s="471"/>
      <c r="AD45" s="607"/>
      <c r="AE45" s="607"/>
      <c r="AF45" s="471"/>
      <c r="AG45" s="606"/>
      <c r="AH45" s="606"/>
      <c r="AI45" s="606"/>
      <c r="AJ45" s="606"/>
      <c r="AK45" s="606"/>
      <c r="AL45" s="606"/>
    </row>
    <row r="46" spans="1:38" ht="31.5" x14ac:dyDescent="0.5">
      <c r="A46" s="941" t="s">
        <v>173</v>
      </c>
      <c r="B46" s="203" t="s">
        <v>17</v>
      </c>
      <c r="C46" s="212">
        <v>1.3888888888888889E-3</v>
      </c>
      <c r="D46" s="201" t="s">
        <v>17</v>
      </c>
      <c r="E46" s="1375"/>
      <c r="F46" s="879"/>
      <c r="G46" s="204"/>
      <c r="H46" s="202"/>
      <c r="I46" s="202">
        <v>1.26</v>
      </c>
      <c r="J46" s="202"/>
      <c r="K46" s="1374">
        <v>0.74299999999999999</v>
      </c>
      <c r="L46" s="1381" t="s">
        <v>17</v>
      </c>
      <c r="M46" s="1135">
        <v>0.39374999999999999</v>
      </c>
      <c r="N46" s="1134" t="s">
        <v>17</v>
      </c>
      <c r="O46" s="1134" t="s">
        <v>17</v>
      </c>
      <c r="P46" s="1135">
        <v>0.51875000000000004</v>
      </c>
      <c r="Q46" s="1134" t="s">
        <v>17</v>
      </c>
      <c r="R46" s="1134" t="s">
        <v>17</v>
      </c>
      <c r="S46" s="1135">
        <v>0.64375000000000004</v>
      </c>
      <c r="T46" s="1134" t="s">
        <v>17</v>
      </c>
      <c r="U46" s="1134" t="s">
        <v>17</v>
      </c>
      <c r="V46" s="1135">
        <v>0.76875000000000004</v>
      </c>
      <c r="W46" s="1134" t="s">
        <v>17</v>
      </c>
      <c r="X46" s="1136" t="s">
        <v>17</v>
      </c>
      <c r="Y46" s="1364">
        <v>0.89375000000000004</v>
      </c>
      <c r="Z46" s="1140" t="s">
        <v>17</v>
      </c>
      <c r="AA46" s="606"/>
      <c r="AB46" s="607"/>
      <c r="AC46" s="471"/>
      <c r="AD46" s="606"/>
      <c r="AE46" s="471"/>
      <c r="AF46" s="606"/>
      <c r="AG46" s="606"/>
      <c r="AH46" s="606"/>
      <c r="AI46" s="606"/>
      <c r="AJ46" s="606"/>
      <c r="AK46" s="606"/>
      <c r="AL46" s="606"/>
    </row>
    <row r="47" spans="1:38" ht="31.5" x14ac:dyDescent="0.5">
      <c r="A47" s="941" t="s">
        <v>186</v>
      </c>
      <c r="B47" s="205">
        <v>6.9444444444444447E-4</v>
      </c>
      <c r="C47" s="206">
        <v>6.9444444444444447E-4</v>
      </c>
      <c r="D47" s="201" t="s">
        <v>17</v>
      </c>
      <c r="E47" s="1375"/>
      <c r="F47" s="879"/>
      <c r="G47" s="204"/>
      <c r="H47" s="202"/>
      <c r="I47" s="202">
        <v>0.47699999999999998</v>
      </c>
      <c r="J47" s="202"/>
      <c r="K47" s="1374">
        <v>0.47499999999999998</v>
      </c>
      <c r="L47" s="1381" t="s">
        <v>17</v>
      </c>
      <c r="M47" s="1135">
        <v>0.39444444444444443</v>
      </c>
      <c r="N47" s="1134" t="s">
        <v>17</v>
      </c>
      <c r="O47" s="1134" t="s">
        <v>17</v>
      </c>
      <c r="P47" s="1135">
        <v>0.51944444444444449</v>
      </c>
      <c r="Q47" s="1134" t="s">
        <v>17</v>
      </c>
      <c r="R47" s="1134" t="s">
        <v>17</v>
      </c>
      <c r="S47" s="1135">
        <v>0.64444444444444449</v>
      </c>
      <c r="T47" s="1134" t="s">
        <v>17</v>
      </c>
      <c r="U47" s="1134" t="s">
        <v>17</v>
      </c>
      <c r="V47" s="1135">
        <v>0.76944444444444449</v>
      </c>
      <c r="W47" s="1134" t="s">
        <v>17</v>
      </c>
      <c r="X47" s="1136" t="s">
        <v>17</v>
      </c>
      <c r="Y47" s="1364">
        <v>0.89444444444444449</v>
      </c>
      <c r="Z47" s="1140" t="s">
        <v>17</v>
      </c>
      <c r="AA47" s="606"/>
      <c r="AB47" s="607"/>
      <c r="AC47" s="471"/>
      <c r="AD47" s="606"/>
      <c r="AE47" s="471"/>
      <c r="AF47" s="606"/>
      <c r="AG47" s="606"/>
      <c r="AH47" s="606"/>
      <c r="AI47" s="606"/>
      <c r="AJ47" s="606"/>
      <c r="AK47" s="606"/>
      <c r="AL47" s="606"/>
    </row>
    <row r="48" spans="1:38" ht="31.5" x14ac:dyDescent="0.5">
      <c r="A48" s="941" t="s">
        <v>187</v>
      </c>
      <c r="B48" s="205">
        <v>6.9444444444444447E-4</v>
      </c>
      <c r="C48" s="206">
        <v>6.9444444444444447E-4</v>
      </c>
      <c r="D48" s="201" t="s">
        <v>17</v>
      </c>
      <c r="E48" s="1375"/>
      <c r="F48" s="879"/>
      <c r="G48" s="204"/>
      <c r="H48" s="202"/>
      <c r="I48" s="202">
        <v>0.155</v>
      </c>
      <c r="J48" s="202"/>
      <c r="K48" s="1374"/>
      <c r="L48" s="1381" t="s">
        <v>17</v>
      </c>
      <c r="M48" s="1134" t="s">
        <v>17</v>
      </c>
      <c r="N48" s="1134" t="s">
        <v>17</v>
      </c>
      <c r="O48" s="1134" t="s">
        <v>17</v>
      </c>
      <c r="P48" s="1134" t="s">
        <v>17</v>
      </c>
      <c r="Q48" s="1134" t="s">
        <v>17</v>
      </c>
      <c r="R48" s="1134" t="s">
        <v>17</v>
      </c>
      <c r="S48" s="1134" t="s">
        <v>17</v>
      </c>
      <c r="T48" s="1134" t="s">
        <v>17</v>
      </c>
      <c r="U48" s="1134" t="s">
        <v>17</v>
      </c>
      <c r="V48" s="1134" t="s">
        <v>17</v>
      </c>
      <c r="W48" s="1134" t="s">
        <v>17</v>
      </c>
      <c r="X48" s="1136" t="s">
        <v>17</v>
      </c>
      <c r="Y48" s="1365" t="s">
        <v>17</v>
      </c>
      <c r="Z48" s="1140" t="s">
        <v>17</v>
      </c>
      <c r="AA48" s="606"/>
      <c r="AB48" s="471"/>
      <c r="AC48" s="471"/>
      <c r="AD48" s="606"/>
      <c r="AE48" s="471"/>
      <c r="AF48" s="606"/>
      <c r="AG48" s="606"/>
      <c r="AH48" s="606"/>
      <c r="AI48" s="606"/>
      <c r="AJ48" s="606"/>
      <c r="AK48" s="606"/>
      <c r="AL48" s="606"/>
    </row>
    <row r="49" spans="1:38" ht="31.5" x14ac:dyDescent="0.5">
      <c r="A49" s="941" t="s">
        <v>160</v>
      </c>
      <c r="B49" s="205">
        <v>2.0833333333333333E-3</v>
      </c>
      <c r="C49" s="206"/>
      <c r="D49" s="207">
        <v>2.0833333333333333E-3</v>
      </c>
      <c r="E49" s="1375"/>
      <c r="F49" s="879"/>
      <c r="G49" s="204"/>
      <c r="H49" s="202"/>
      <c r="I49" s="202"/>
      <c r="J49" s="202"/>
      <c r="K49" s="1374">
        <v>0.35299999999999998</v>
      </c>
      <c r="L49" s="1381" t="s">
        <v>17</v>
      </c>
      <c r="M49" s="1135">
        <v>0.39513888888888887</v>
      </c>
      <c r="N49" s="1134" t="s">
        <v>17</v>
      </c>
      <c r="O49" s="1134" t="s">
        <v>17</v>
      </c>
      <c r="P49" s="1135">
        <v>0.52013888888888893</v>
      </c>
      <c r="Q49" s="1134" t="s">
        <v>17</v>
      </c>
      <c r="R49" s="1134" t="s">
        <v>17</v>
      </c>
      <c r="S49" s="1135">
        <v>0.64513888888888893</v>
      </c>
      <c r="T49" s="1134" t="s">
        <v>17</v>
      </c>
      <c r="U49" s="1134" t="s">
        <v>17</v>
      </c>
      <c r="V49" s="1135">
        <v>0.77013888888888893</v>
      </c>
      <c r="W49" s="1134" t="s">
        <v>17</v>
      </c>
      <c r="X49" s="1136" t="s">
        <v>17</v>
      </c>
      <c r="Y49" s="1364">
        <v>0.89513888888888893</v>
      </c>
      <c r="Z49" s="1140" t="s">
        <v>17</v>
      </c>
      <c r="AA49" s="605"/>
      <c r="AB49" s="605"/>
      <c r="AC49" s="606"/>
      <c r="AD49" s="606"/>
      <c r="AE49" s="606"/>
      <c r="AF49" s="606"/>
      <c r="AG49" s="606"/>
      <c r="AH49" s="606"/>
      <c r="AI49" s="606"/>
      <c r="AJ49" s="606"/>
      <c r="AK49" s="606"/>
      <c r="AL49" s="606"/>
    </row>
    <row r="50" spans="1:38" ht="31.5" x14ac:dyDescent="0.5">
      <c r="A50" s="941" t="s">
        <v>155</v>
      </c>
      <c r="B50" s="152"/>
      <c r="C50" s="17"/>
      <c r="D50" s="207">
        <v>1.3888888888888889E-3</v>
      </c>
      <c r="E50" s="1375"/>
      <c r="F50" s="879"/>
      <c r="G50" s="17"/>
      <c r="H50" s="397"/>
      <c r="I50" s="881"/>
      <c r="J50" s="881"/>
      <c r="K50" s="1376">
        <v>0.70799999999999996</v>
      </c>
      <c r="L50" s="1381" t="s">
        <v>17</v>
      </c>
      <c r="M50" s="1135">
        <v>0.39583333333333331</v>
      </c>
      <c r="N50" s="1134" t="s">
        <v>17</v>
      </c>
      <c r="O50" s="1134" t="s">
        <v>17</v>
      </c>
      <c r="P50" s="1135">
        <v>0.52083333333333337</v>
      </c>
      <c r="Q50" s="1134" t="s">
        <v>17</v>
      </c>
      <c r="R50" s="1134" t="s">
        <v>17</v>
      </c>
      <c r="S50" s="1135">
        <v>0.64583333333333337</v>
      </c>
      <c r="T50" s="1134" t="s">
        <v>17</v>
      </c>
      <c r="U50" s="1134" t="s">
        <v>17</v>
      </c>
      <c r="V50" s="1135">
        <v>0.77083333333333337</v>
      </c>
      <c r="W50" s="1134" t="s">
        <v>17</v>
      </c>
      <c r="X50" s="1136" t="s">
        <v>17</v>
      </c>
      <c r="Y50" s="1364">
        <v>0.89583333333333337</v>
      </c>
      <c r="Z50" s="1140" t="s">
        <v>17</v>
      </c>
      <c r="AA50" s="605"/>
      <c r="AB50" s="605"/>
      <c r="AC50" s="606"/>
      <c r="AD50" s="606"/>
      <c r="AE50" s="606"/>
      <c r="AF50" s="606"/>
      <c r="AG50" s="606"/>
      <c r="AH50" s="606"/>
      <c r="AI50" s="606"/>
      <c r="AJ50" s="606"/>
      <c r="AK50" s="606"/>
      <c r="AL50" s="606"/>
    </row>
    <row r="51" spans="1:38" ht="31.5" x14ac:dyDescent="0.5">
      <c r="A51" s="942" t="s">
        <v>150</v>
      </c>
      <c r="B51" s="153"/>
      <c r="C51" s="154"/>
      <c r="D51" s="213">
        <v>2.0833333333333333E-3</v>
      </c>
      <c r="E51" s="1377"/>
      <c r="F51" s="1378"/>
      <c r="G51" s="1378"/>
      <c r="H51" s="1378"/>
      <c r="I51" s="1378"/>
      <c r="J51" s="1378"/>
      <c r="K51" s="1379">
        <v>0.65600000000000003</v>
      </c>
      <c r="L51" s="1383" t="s">
        <v>17</v>
      </c>
      <c r="M51" s="1358">
        <v>0.39791666666666664</v>
      </c>
      <c r="N51" s="1359" t="s">
        <v>17</v>
      </c>
      <c r="O51" s="1359" t="s">
        <v>17</v>
      </c>
      <c r="P51" s="1358">
        <v>0.5229166666666667</v>
      </c>
      <c r="Q51" s="1359" t="s">
        <v>17</v>
      </c>
      <c r="R51" s="1359" t="s">
        <v>17</v>
      </c>
      <c r="S51" s="1358">
        <v>0.6479166666666667</v>
      </c>
      <c r="T51" s="1359" t="s">
        <v>17</v>
      </c>
      <c r="U51" s="1359" t="s">
        <v>17</v>
      </c>
      <c r="V51" s="1358">
        <v>0.7729166666666667</v>
      </c>
      <c r="W51" s="1359" t="s">
        <v>17</v>
      </c>
      <c r="X51" s="1360" t="s">
        <v>17</v>
      </c>
      <c r="Y51" s="1366">
        <v>0.8979166666666667</v>
      </c>
      <c r="Z51" s="1142" t="s">
        <v>17</v>
      </c>
      <c r="AA51" s="605"/>
      <c r="AB51" s="605"/>
      <c r="AC51" s="606"/>
      <c r="AD51" s="606"/>
      <c r="AE51" s="606"/>
      <c r="AF51" s="606"/>
      <c r="AG51" s="606"/>
      <c r="AH51" s="606"/>
      <c r="AI51" s="606"/>
      <c r="AJ51" s="606"/>
      <c r="AK51" s="606"/>
      <c r="AL51" s="606"/>
    </row>
    <row r="52" spans="1:38" ht="15.75" customHeight="1" x14ac:dyDescent="0.25">
      <c r="E52" s="837">
        <v>10.6</v>
      </c>
      <c r="F52" s="838">
        <v>6.3</v>
      </c>
      <c r="G52" s="839">
        <v>14.4</v>
      </c>
      <c r="H52" s="839">
        <v>12</v>
      </c>
      <c r="I52" s="839">
        <v>14.9</v>
      </c>
      <c r="J52" s="839">
        <v>12.5</v>
      </c>
      <c r="K52" s="840">
        <v>15.4</v>
      </c>
      <c r="L52" s="1356">
        <f>SUM(L44-L33)</f>
        <v>1.2500000000000011E-2</v>
      </c>
      <c r="M52" s="1357">
        <f>SUM(M51-M23)</f>
        <v>2.9861111111111061E-2</v>
      </c>
      <c r="N52" s="1357">
        <f>SUM(N44-N16)</f>
        <v>2.9861111111111116E-2</v>
      </c>
      <c r="O52" s="1357">
        <f>SUM(O44-O23)</f>
        <v>2.1527777777777757E-2</v>
      </c>
      <c r="P52" s="844">
        <f>SUM(P51-P23)</f>
        <v>2.9861111111111116E-2</v>
      </c>
      <c r="Q52" s="844">
        <f>SUM(Q44-Q16)</f>
        <v>2.9861111111111116E-2</v>
      </c>
      <c r="R52" s="844">
        <f>SUM(R44-R23)</f>
        <v>2.1527777777777812E-2</v>
      </c>
      <c r="S52" s="844">
        <f>S51-S23</f>
        <v>2.9861111111111116E-2</v>
      </c>
      <c r="T52" s="844">
        <f>SUM(T44-T16)</f>
        <v>2.9861111111111116E-2</v>
      </c>
      <c r="U52" s="844">
        <f>SUM(U44-U23)</f>
        <v>2.1527777777777812E-2</v>
      </c>
      <c r="V52" s="844">
        <f>SUM(V51-V23)</f>
        <v>2.9861111111111116E-2</v>
      </c>
      <c r="W52" s="844">
        <f>SUM(W44-W16)</f>
        <v>2.9861111111111116E-2</v>
      </c>
      <c r="X52" s="844">
        <f>SUM(X44-X22)</f>
        <v>2.083333333333337E-2</v>
      </c>
      <c r="Y52" s="844">
        <f>SUM(Y51-Y23)</f>
        <v>2.9861111111111116E-2</v>
      </c>
      <c r="Z52" s="845">
        <f>SUM(Z43-Z16)</f>
        <v>2.9166666666666674E-2</v>
      </c>
      <c r="AA52" s="841"/>
      <c r="AB52" s="842"/>
      <c r="AC52" s="841"/>
      <c r="AD52" s="843"/>
      <c r="AE52" s="843"/>
      <c r="AF52" s="260"/>
      <c r="AG52" s="260"/>
      <c r="AH52" s="260"/>
      <c r="AI52" s="393"/>
      <c r="AJ52" s="393"/>
      <c r="AK52" s="393"/>
      <c r="AL52" s="393"/>
    </row>
    <row r="53" spans="1:38" ht="15.75" x14ac:dyDescent="0.25">
      <c r="E53" s="27"/>
      <c r="F53" s="214"/>
      <c r="G53" s="27"/>
      <c r="H53" s="27"/>
      <c r="I53" s="26"/>
      <c r="J53" s="27"/>
      <c r="L53" s="345"/>
      <c r="M53" s="345"/>
      <c r="N53" s="345"/>
      <c r="O53" s="345"/>
      <c r="P53" s="345"/>
      <c r="Q53" s="345"/>
      <c r="R53" s="345"/>
      <c r="S53" s="345"/>
      <c r="T53" s="345"/>
      <c r="U53" s="345"/>
      <c r="V53" s="345"/>
      <c r="W53" s="345"/>
      <c r="X53" s="345"/>
      <c r="Y53" s="345"/>
      <c r="Z53" s="345"/>
      <c r="AA53" s="13"/>
      <c r="AB53" s="13"/>
      <c r="AC53" s="13"/>
    </row>
    <row r="54" spans="1:38" ht="21" x14ac:dyDescent="0.35">
      <c r="E54" s="27"/>
      <c r="F54" s="27"/>
      <c r="G54" s="27"/>
      <c r="H54" s="27"/>
      <c r="I54" s="26"/>
      <c r="J54" s="27"/>
      <c r="K54" s="544"/>
      <c r="L54" s="693">
        <v>6.3</v>
      </c>
      <c r="M54" s="693">
        <v>14.8</v>
      </c>
      <c r="N54" s="693">
        <v>14.8</v>
      </c>
      <c r="O54" s="517">
        <v>10.6</v>
      </c>
      <c r="P54" s="693">
        <v>14.8</v>
      </c>
      <c r="Q54" s="693">
        <v>14.8</v>
      </c>
      <c r="R54" s="517">
        <v>10.6</v>
      </c>
      <c r="S54" s="693">
        <v>14.8</v>
      </c>
      <c r="T54" s="693">
        <v>14.8</v>
      </c>
      <c r="U54" s="517">
        <v>10.6</v>
      </c>
      <c r="V54" s="693">
        <v>14.8</v>
      </c>
      <c r="W54" s="693">
        <v>14.8</v>
      </c>
      <c r="X54" s="693">
        <v>11.5</v>
      </c>
      <c r="Y54" s="693">
        <v>14.8</v>
      </c>
      <c r="Z54" s="693">
        <v>14.8</v>
      </c>
      <c r="AA54" s="695">
        <f>SUM(L54:Z54)</f>
        <v>197.60000000000002</v>
      </c>
      <c r="AC54" s="13"/>
    </row>
    <row r="55" spans="1:38" ht="15.75" x14ac:dyDescent="0.25">
      <c r="F55" s="13"/>
    </row>
    <row r="56" spans="1:38" ht="15.75" x14ac:dyDescent="0.25">
      <c r="F56" s="13"/>
    </row>
    <row r="57" spans="1:38" ht="15.75" x14ac:dyDescent="0.25">
      <c r="F57" s="13"/>
    </row>
    <row r="58" spans="1:38" ht="18.75" x14ac:dyDescent="0.3">
      <c r="A58" s="229" t="s">
        <v>39</v>
      </c>
      <c r="B58" s="229"/>
      <c r="C58" s="229"/>
      <c r="D58" s="229"/>
      <c r="E58" s="72"/>
      <c r="F58" s="229"/>
      <c r="G58" s="229"/>
      <c r="H58" s="229"/>
      <c r="I58" s="229"/>
      <c r="J58" s="229"/>
      <c r="K58" s="59"/>
      <c r="M58" s="59"/>
      <c r="N58" s="38"/>
      <c r="W58" s="251" t="s">
        <v>40</v>
      </c>
    </row>
    <row r="59" spans="1:38" ht="18.75" x14ac:dyDescent="0.3">
      <c r="A59" s="38" t="s">
        <v>41</v>
      </c>
      <c r="B59" s="229"/>
      <c r="C59" s="229"/>
      <c r="D59" s="229"/>
      <c r="E59" s="72"/>
      <c r="F59" s="229"/>
      <c r="G59" s="229"/>
      <c r="H59" s="229"/>
      <c r="I59" s="229"/>
      <c r="J59" s="229"/>
      <c r="K59" s="59"/>
      <c r="M59" s="59"/>
      <c r="N59" s="38"/>
      <c r="W59" s="252" t="s">
        <v>42</v>
      </c>
    </row>
    <row r="60" spans="1:38" ht="18.75" x14ac:dyDescent="0.3">
      <c r="A60" s="38" t="s">
        <v>43</v>
      </c>
      <c r="W60" s="252" t="s">
        <v>44</v>
      </c>
    </row>
    <row r="61" spans="1:38" ht="18.75" x14ac:dyDescent="0.3">
      <c r="A61" s="38" t="s">
        <v>45</v>
      </c>
      <c r="W61" s="253" t="s">
        <v>46</v>
      </c>
    </row>
    <row r="62" spans="1:38" ht="15.75" x14ac:dyDescent="0.25">
      <c r="F62" s="13"/>
    </row>
    <row r="63" spans="1:38" ht="15.75" x14ac:dyDescent="0.25">
      <c r="F63" s="13"/>
    </row>
    <row r="66" spans="17:34" ht="24" x14ac:dyDescent="0.4">
      <c r="AA66" s="260"/>
      <c r="AB66" s="260"/>
      <c r="AC66" s="260"/>
      <c r="AD66" s="260"/>
      <c r="AE66" s="260"/>
      <c r="AF66" s="260"/>
      <c r="AG66" s="260"/>
      <c r="AH66" s="396"/>
    </row>
    <row r="67" spans="17:34" ht="24" x14ac:dyDescent="0.4">
      <c r="AA67" s="260"/>
      <c r="AB67" s="260"/>
      <c r="AC67" s="260"/>
      <c r="AD67" s="260"/>
      <c r="AE67" s="260"/>
      <c r="AF67" s="260"/>
      <c r="AG67" s="260"/>
      <c r="AH67" s="396"/>
    </row>
    <row r="68" spans="17:34" ht="24" x14ac:dyDescent="0.4">
      <c r="AA68" s="260"/>
      <c r="AB68" s="267"/>
      <c r="AC68" s="267"/>
      <c r="AD68" s="260"/>
      <c r="AE68" s="260"/>
      <c r="AF68" s="260"/>
      <c r="AG68" s="260"/>
      <c r="AH68" s="396"/>
    </row>
    <row r="69" spans="17:34" ht="24" x14ac:dyDescent="0.4">
      <c r="AA69" s="260"/>
      <c r="AB69" s="267"/>
      <c r="AC69" s="267"/>
      <c r="AD69" s="260"/>
      <c r="AE69" s="260"/>
      <c r="AF69" s="260"/>
      <c r="AG69" s="260"/>
      <c r="AH69" s="396"/>
    </row>
    <row r="73" spans="17:34" x14ac:dyDescent="0.25">
      <c r="Q73" s="391"/>
      <c r="R73" s="260"/>
      <c r="S73" s="260"/>
      <c r="V73" s="260"/>
    </row>
    <row r="74" spans="17:34" x14ac:dyDescent="0.25">
      <c r="Q74" s="391"/>
      <c r="R74" s="260"/>
      <c r="S74" s="260"/>
      <c r="V74" s="260"/>
    </row>
    <row r="75" spans="17:34" x14ac:dyDescent="0.25">
      <c r="Q75" s="391"/>
      <c r="R75" s="260"/>
      <c r="S75" s="260"/>
      <c r="V75" s="260"/>
    </row>
    <row r="76" spans="17:34" x14ac:dyDescent="0.25">
      <c r="Q76" s="391"/>
      <c r="R76" s="260"/>
      <c r="S76" s="260"/>
      <c r="V76" s="260"/>
    </row>
    <row r="77" spans="17:34" x14ac:dyDescent="0.25">
      <c r="Q77" s="391"/>
      <c r="R77" s="260"/>
      <c r="S77" s="260"/>
      <c r="V77" s="260"/>
    </row>
    <row r="78" spans="17:34" x14ac:dyDescent="0.25">
      <c r="Q78" s="391"/>
      <c r="R78" s="260"/>
      <c r="S78" s="260"/>
      <c r="V78" s="260"/>
    </row>
    <row r="79" spans="17:34" x14ac:dyDescent="0.25">
      <c r="Q79" s="391"/>
      <c r="R79" s="260"/>
      <c r="S79" s="260"/>
      <c r="V79" s="260"/>
    </row>
    <row r="80" spans="17:34" x14ac:dyDescent="0.25">
      <c r="Q80" s="391"/>
      <c r="R80" s="260"/>
      <c r="S80" s="260"/>
      <c r="V80" s="260"/>
    </row>
    <row r="81" spans="17:22" x14ac:dyDescent="0.25">
      <c r="Q81" s="391"/>
      <c r="R81" s="260"/>
      <c r="S81" s="260"/>
      <c r="V81" s="260"/>
    </row>
    <row r="82" spans="17:22" x14ac:dyDescent="0.25">
      <c r="Q82" s="391"/>
      <c r="R82" s="260"/>
      <c r="S82" s="260"/>
      <c r="V82" s="260"/>
    </row>
    <row r="83" spans="17:22" x14ac:dyDescent="0.25">
      <c r="Q83" s="391"/>
      <c r="R83" s="260"/>
      <c r="S83" s="260"/>
      <c r="V83" s="260"/>
    </row>
    <row r="84" spans="17:22" x14ac:dyDescent="0.25">
      <c r="Q84" s="391"/>
      <c r="R84" s="260"/>
      <c r="S84" s="260"/>
      <c r="V84" s="260"/>
    </row>
    <row r="85" spans="17:22" x14ac:dyDescent="0.25">
      <c r="Q85" s="391"/>
      <c r="R85" s="260"/>
      <c r="S85" s="260"/>
      <c r="V85" s="260"/>
    </row>
    <row r="86" spans="17:22" x14ac:dyDescent="0.25">
      <c r="Q86" s="391"/>
      <c r="R86" s="260"/>
      <c r="S86" s="260"/>
      <c r="V86" s="260"/>
    </row>
    <row r="87" spans="17:22" x14ac:dyDescent="0.25">
      <c r="Q87" s="391"/>
      <c r="R87" s="260"/>
      <c r="S87" s="260"/>
      <c r="V87" s="260"/>
    </row>
    <row r="88" spans="17:22" x14ac:dyDescent="0.25">
      <c r="Q88" s="391"/>
      <c r="R88" s="260"/>
      <c r="S88" s="260"/>
      <c r="V88" s="260"/>
    </row>
    <row r="89" spans="17:22" x14ac:dyDescent="0.25">
      <c r="Q89" s="391"/>
      <c r="R89" s="260"/>
      <c r="S89" s="260"/>
      <c r="V89" s="260"/>
    </row>
    <row r="90" spans="17:22" x14ac:dyDescent="0.25">
      <c r="Q90" s="391"/>
      <c r="R90" s="260"/>
      <c r="S90" s="260"/>
      <c r="V90" s="260"/>
    </row>
    <row r="91" spans="17:22" x14ac:dyDescent="0.25">
      <c r="Q91" s="391"/>
      <c r="R91" s="260"/>
      <c r="S91" s="260"/>
      <c r="V91" s="260"/>
    </row>
    <row r="92" spans="17:22" x14ac:dyDescent="0.25">
      <c r="Q92" s="391"/>
      <c r="R92" s="260"/>
      <c r="S92" s="260"/>
      <c r="V92" s="260"/>
    </row>
    <row r="93" spans="17:22" x14ac:dyDescent="0.25">
      <c r="Q93" s="392"/>
      <c r="R93" s="260"/>
      <c r="S93" s="260"/>
      <c r="V93" s="260"/>
    </row>
    <row r="94" spans="17:22" x14ac:dyDescent="0.25">
      <c r="Q94" s="391"/>
      <c r="R94" s="260"/>
      <c r="S94" s="260"/>
      <c r="V94" s="260"/>
    </row>
    <row r="95" spans="17:22" x14ac:dyDescent="0.25">
      <c r="Q95" s="391"/>
      <c r="R95" s="260"/>
      <c r="S95" s="260"/>
      <c r="V95" s="260"/>
    </row>
    <row r="96" spans="17:22" x14ac:dyDescent="0.25">
      <c r="Q96" s="391"/>
      <c r="R96" s="260"/>
      <c r="S96" s="260"/>
      <c r="T96" s="260"/>
      <c r="V96" s="260"/>
    </row>
    <row r="97" spans="17:22" x14ac:dyDescent="0.25">
      <c r="Q97" s="391"/>
      <c r="R97" s="260"/>
      <c r="S97" s="260"/>
      <c r="T97" s="260"/>
      <c r="V97" s="260"/>
    </row>
    <row r="98" spans="17:22" x14ac:dyDescent="0.25">
      <c r="Q98" s="391"/>
      <c r="R98" s="260"/>
      <c r="S98" s="260"/>
      <c r="V98" s="260"/>
    </row>
    <row r="99" spans="17:22" x14ac:dyDescent="0.25">
      <c r="Q99" s="391"/>
      <c r="R99" s="260"/>
      <c r="S99" s="260"/>
      <c r="V99" s="260"/>
    </row>
    <row r="100" spans="17:22" x14ac:dyDescent="0.25">
      <c r="Q100" s="391"/>
      <c r="R100" s="260"/>
      <c r="S100" s="260"/>
      <c r="V100" s="260"/>
    </row>
    <row r="101" spans="17:22" x14ac:dyDescent="0.25">
      <c r="Q101" s="391"/>
      <c r="R101" s="260"/>
      <c r="S101" s="260"/>
      <c r="V101" s="260"/>
    </row>
  </sheetData>
  <mergeCells count="6">
    <mergeCell ref="X2:Z2"/>
    <mergeCell ref="L15:X15"/>
    <mergeCell ref="B15:K15"/>
    <mergeCell ref="B8:Z8"/>
    <mergeCell ref="B10:Z10"/>
    <mergeCell ref="A9:AJ9"/>
  </mergeCells>
  <conditionalFormatting sqref="A16:A51">
    <cfRule type="expression" dxfId="11" priority="1">
      <formula>1-MOD(ROW(),2)</formula>
    </cfRule>
    <cfRule type="expression" dxfId="10" priority="2">
      <formula>MOD(ROW(),2)</formula>
    </cfRule>
  </conditionalFormatting>
  <pageMargins left="0.31496062992125984" right="0.31496062992125984" top="0.94488188976377963" bottom="0.94488188976377963" header="0.31496062992125984" footer="0.31496062992125984"/>
  <pageSetup paperSize="9" scale="26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A73"/>
  <sheetViews>
    <sheetView view="pageBreakPreview" topLeftCell="A28" zoomScale="60" zoomScaleNormal="100" workbookViewId="0">
      <selection activeCell="G20" sqref="G20"/>
    </sheetView>
  </sheetViews>
  <sheetFormatPr defaultRowHeight="15" x14ac:dyDescent="0.25"/>
  <cols>
    <col min="1" max="1" width="44.5703125" customWidth="1"/>
    <col min="2" max="2" width="6.42578125" customWidth="1"/>
    <col min="3" max="4" width="6" bestFit="1" customWidth="1"/>
    <col min="5" max="6" width="6.5703125" bestFit="1" customWidth="1"/>
    <col min="7" max="24" width="12.140625" customWidth="1"/>
    <col min="25" max="25" width="11.5703125" customWidth="1"/>
  </cols>
  <sheetData>
    <row r="1" spans="1:25" ht="18.75" x14ac:dyDescent="0.3">
      <c r="A1" s="38" t="s">
        <v>0</v>
      </c>
      <c r="B1" s="248"/>
      <c r="C1" s="114"/>
      <c r="D1" s="59"/>
      <c r="E1" s="38"/>
      <c r="F1" s="38"/>
      <c r="G1" s="38"/>
      <c r="H1" s="38"/>
      <c r="I1" s="38"/>
      <c r="J1" s="38"/>
      <c r="K1" s="40"/>
      <c r="P1" s="19"/>
      <c r="Q1" s="19"/>
      <c r="R1" s="19"/>
      <c r="S1" s="19"/>
      <c r="T1" s="19"/>
      <c r="U1" s="19"/>
      <c r="W1" s="38"/>
      <c r="X1" s="40" t="s">
        <v>1</v>
      </c>
      <c r="Y1" s="237"/>
    </row>
    <row r="2" spans="1:25" ht="18.75" x14ac:dyDescent="0.3">
      <c r="A2" s="38" t="s">
        <v>2</v>
      </c>
      <c r="B2" s="248"/>
      <c r="C2" s="114"/>
      <c r="D2" s="59"/>
      <c r="E2" s="38"/>
      <c r="F2" s="38"/>
      <c r="G2" s="38"/>
      <c r="H2" s="38"/>
      <c r="I2" s="38"/>
      <c r="J2" s="38"/>
      <c r="K2" s="42"/>
      <c r="P2" s="19"/>
      <c r="Q2" s="19"/>
      <c r="R2" s="19"/>
      <c r="S2" s="19"/>
      <c r="T2" s="19"/>
      <c r="U2" s="19"/>
      <c r="W2" s="40" t="s">
        <v>3</v>
      </c>
      <c r="X2" s="40"/>
      <c r="Y2" s="237"/>
    </row>
    <row r="3" spans="1:25" ht="18.75" x14ac:dyDescent="0.3">
      <c r="A3" s="38" t="s">
        <v>4</v>
      </c>
      <c r="B3" s="248"/>
      <c r="C3" s="114"/>
      <c r="D3" s="59"/>
      <c r="E3" s="38"/>
      <c r="F3" s="38"/>
      <c r="G3" s="38"/>
      <c r="H3" s="38"/>
      <c r="I3" s="38"/>
      <c r="J3" s="38"/>
      <c r="K3" s="43"/>
      <c r="P3" s="19"/>
      <c r="Q3" s="19"/>
      <c r="R3" s="19"/>
      <c r="S3" s="19"/>
      <c r="T3" s="19"/>
      <c r="U3" s="19"/>
      <c r="W3" s="38"/>
      <c r="X3" s="43" t="s">
        <v>5</v>
      </c>
      <c r="Y3" s="237"/>
    </row>
    <row r="4" spans="1:25" ht="18.75" x14ac:dyDescent="0.3">
      <c r="A4" s="38"/>
      <c r="B4" s="248"/>
      <c r="C4" s="114"/>
      <c r="D4" s="59"/>
      <c r="E4" s="38"/>
      <c r="F4" s="38"/>
      <c r="G4" s="38"/>
      <c r="H4" s="38"/>
      <c r="I4" s="38"/>
      <c r="J4" s="38"/>
      <c r="K4" s="43"/>
      <c r="P4" s="19"/>
      <c r="Q4" s="19"/>
      <c r="R4" s="19"/>
      <c r="V4" s="237"/>
      <c r="W4" s="38"/>
      <c r="X4" s="40" t="s">
        <v>6</v>
      </c>
    </row>
    <row r="5" spans="1:25" ht="18.75" x14ac:dyDescent="0.3">
      <c r="A5" s="38"/>
      <c r="B5" s="248"/>
      <c r="C5" s="114"/>
      <c r="D5" s="59"/>
      <c r="E5" s="38"/>
      <c r="F5" s="38"/>
      <c r="G5" s="38"/>
      <c r="H5" s="38"/>
      <c r="I5" s="38"/>
      <c r="J5" s="38"/>
      <c r="K5" s="43"/>
      <c r="P5" s="19"/>
      <c r="Q5" s="19"/>
      <c r="R5" s="19"/>
      <c r="V5" s="86"/>
      <c r="W5" s="59"/>
      <c r="X5" s="43" t="s">
        <v>66</v>
      </c>
    </row>
    <row r="6" spans="1:25" ht="18.75" x14ac:dyDescent="0.3">
      <c r="A6" s="38"/>
      <c r="B6" s="248"/>
      <c r="C6" s="114"/>
      <c r="D6" s="59"/>
      <c r="E6" s="38"/>
      <c r="F6" s="38"/>
      <c r="G6" s="38"/>
      <c r="H6" s="38"/>
      <c r="I6" s="38"/>
      <c r="J6" s="38"/>
      <c r="K6" s="43"/>
      <c r="P6" s="19"/>
      <c r="Q6" s="19"/>
      <c r="R6" s="19"/>
      <c r="V6" s="237"/>
      <c r="W6" s="43"/>
      <c r="X6" s="44" t="s">
        <v>8</v>
      </c>
    </row>
    <row r="7" spans="1:25" ht="18.75" x14ac:dyDescent="0.3">
      <c r="A7" s="38"/>
      <c r="B7" s="248"/>
      <c r="C7" s="114"/>
      <c r="D7" s="59"/>
      <c r="E7" s="38"/>
      <c r="P7" s="89"/>
      <c r="R7" s="89"/>
      <c r="S7" s="90"/>
    </row>
    <row r="8" spans="1:25" ht="18.75" x14ac:dyDescent="0.3">
      <c r="A8" s="38"/>
      <c r="B8" s="248"/>
      <c r="C8" s="114"/>
      <c r="D8" s="59"/>
      <c r="E8" s="38"/>
      <c r="P8" s="89"/>
      <c r="R8" s="89"/>
      <c r="S8" s="90"/>
    </row>
    <row r="9" spans="1:25" ht="18.75" x14ac:dyDescent="0.3">
      <c r="A9" s="38"/>
      <c r="B9" s="248"/>
      <c r="C9" s="114"/>
      <c r="D9" s="59"/>
      <c r="E9" s="38"/>
      <c r="P9" s="89"/>
      <c r="Q9" s="89"/>
      <c r="R9" s="90"/>
      <c r="S9" s="90"/>
      <c r="T9" s="19"/>
      <c r="U9" s="19"/>
      <c r="W9" s="38"/>
      <c r="X9" s="43"/>
      <c r="Y9" s="237"/>
    </row>
    <row r="10" spans="1:25" ht="30.75" x14ac:dyDescent="0.3">
      <c r="A10" s="38"/>
      <c r="B10" s="1449" t="s">
        <v>203</v>
      </c>
      <c r="C10" s="1449"/>
      <c r="D10" s="1449"/>
      <c r="E10" s="1449"/>
      <c r="F10" s="1449"/>
      <c r="G10" s="1449"/>
      <c r="H10" s="1449"/>
      <c r="I10" s="1449"/>
      <c r="J10" s="1449"/>
      <c r="K10" s="1449"/>
      <c r="L10" s="1449"/>
      <c r="M10" s="1449"/>
      <c r="N10" s="1449"/>
      <c r="O10" s="1449"/>
      <c r="P10" s="1449"/>
      <c r="Q10" s="1449"/>
      <c r="R10" s="1449"/>
      <c r="S10" s="1449"/>
      <c r="T10" s="1449"/>
      <c r="U10" s="1449"/>
      <c r="V10" s="1449"/>
      <c r="W10" s="1449"/>
      <c r="X10" s="1449"/>
      <c r="Y10" s="237"/>
    </row>
    <row r="11" spans="1:25" ht="28.5" customHeight="1" x14ac:dyDescent="0.25">
      <c r="B11" s="1531" t="s">
        <v>204</v>
      </c>
      <c r="C11" s="1531"/>
      <c r="D11" s="1531"/>
      <c r="E11" s="1531"/>
      <c r="F11" s="1531"/>
      <c r="G11" s="1531"/>
      <c r="H11" s="1531"/>
      <c r="I11" s="1531"/>
      <c r="J11" s="1531"/>
      <c r="K11" s="1531"/>
      <c r="L11" s="1531"/>
      <c r="M11" s="1531"/>
      <c r="N11" s="1531"/>
      <c r="O11" s="1531"/>
      <c r="P11" s="1531"/>
      <c r="Q11" s="1531"/>
      <c r="R11" s="1531"/>
      <c r="S11" s="1531"/>
      <c r="T11" s="1531"/>
      <c r="U11" s="1531"/>
      <c r="V11" s="1531"/>
      <c r="W11" s="1531"/>
      <c r="X11" s="1531"/>
    </row>
    <row r="12" spans="1:25" ht="27" x14ac:dyDescent="0.25">
      <c r="B12" s="1461" t="s">
        <v>12</v>
      </c>
      <c r="C12" s="1461"/>
      <c r="D12" s="1461"/>
      <c r="E12" s="1461"/>
      <c r="F12" s="1461"/>
      <c r="G12" s="1461"/>
      <c r="H12" s="1461"/>
      <c r="I12" s="1461"/>
      <c r="J12" s="1461"/>
      <c r="K12" s="1461"/>
      <c r="L12" s="1461"/>
      <c r="M12" s="1461"/>
      <c r="N12" s="1461"/>
      <c r="O12" s="1461"/>
      <c r="P12" s="1461"/>
      <c r="Q12" s="1461"/>
      <c r="R12" s="1461"/>
      <c r="S12" s="1461"/>
      <c r="T12" s="1461"/>
      <c r="U12" s="1461"/>
      <c r="V12" s="1461"/>
      <c r="W12" s="1461"/>
      <c r="X12" s="1461"/>
    </row>
    <row r="13" spans="1:25" ht="27" x14ac:dyDescent="0.25">
      <c r="F13" s="13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</row>
    <row r="14" spans="1:25" ht="27" x14ac:dyDescent="0.25">
      <c r="F14" s="13"/>
      <c r="G14" s="322"/>
      <c r="H14" s="322"/>
      <c r="I14" s="322"/>
      <c r="J14" s="322"/>
      <c r="K14" s="322"/>
      <c r="L14" s="322"/>
      <c r="M14" s="322"/>
      <c r="N14" s="322"/>
      <c r="O14" s="322"/>
      <c r="P14" s="322"/>
      <c r="Q14" s="322"/>
      <c r="R14" s="322"/>
      <c r="S14" s="322"/>
    </row>
    <row r="15" spans="1:25" ht="22.5" x14ac:dyDescent="0.3">
      <c r="A15" s="53" t="s">
        <v>11</v>
      </c>
      <c r="F15" s="13"/>
      <c r="G15" s="349"/>
      <c r="H15" s="349"/>
      <c r="I15" s="349"/>
      <c r="J15" s="349"/>
      <c r="K15" s="349"/>
      <c r="L15" s="349"/>
      <c r="M15" s="349"/>
      <c r="N15" s="349"/>
      <c r="O15" s="349"/>
      <c r="P15" s="349"/>
      <c r="Q15" s="349"/>
      <c r="R15" s="349"/>
      <c r="S15" s="349"/>
    </row>
    <row r="16" spans="1:25" ht="24" x14ac:dyDescent="0.4">
      <c r="A16" s="63"/>
      <c r="F16" s="13"/>
      <c r="G16" s="349"/>
      <c r="H16" s="349"/>
      <c r="I16" s="349"/>
      <c r="J16" s="349"/>
      <c r="K16" s="349"/>
      <c r="L16" s="349"/>
      <c r="M16" s="349"/>
      <c r="N16" s="349"/>
      <c r="O16" s="349"/>
      <c r="P16" s="349"/>
      <c r="Q16" s="349"/>
      <c r="R16" s="349"/>
      <c r="S16" s="349"/>
    </row>
    <row r="17" spans="1:27" ht="22.5" x14ac:dyDescent="0.3">
      <c r="A17" s="54" t="s">
        <v>13</v>
      </c>
    </row>
    <row r="18" spans="1:27" ht="34.5" customHeight="1" thickBot="1" x14ac:dyDescent="0.35">
      <c r="A18" s="54"/>
    </row>
    <row r="19" spans="1:27" ht="24.75" thickBot="1" x14ac:dyDescent="0.3">
      <c r="B19" s="1528" t="s">
        <v>65</v>
      </c>
      <c r="C19" s="1529"/>
      <c r="D19" s="1529"/>
      <c r="E19" s="1529"/>
      <c r="F19" s="1530"/>
      <c r="G19" s="1525" t="s">
        <v>15</v>
      </c>
      <c r="H19" s="1526"/>
      <c r="I19" s="1526"/>
      <c r="J19" s="1526"/>
      <c r="K19" s="1526"/>
      <c r="L19" s="1526"/>
      <c r="M19" s="1526"/>
      <c r="N19" s="1526"/>
      <c r="O19" s="1526"/>
      <c r="P19" s="1526"/>
      <c r="Q19" s="1526"/>
      <c r="R19" s="1526"/>
      <c r="S19" s="1526"/>
      <c r="T19" s="1526"/>
      <c r="U19" s="1526"/>
      <c r="V19" s="1526"/>
      <c r="W19" s="1526"/>
      <c r="X19" s="1527"/>
    </row>
    <row r="20" spans="1:27" ht="31.5" x14ac:dyDescent="0.5">
      <c r="A20" s="940" t="s">
        <v>205</v>
      </c>
      <c r="B20" s="976"/>
      <c r="C20" s="458">
        <v>0</v>
      </c>
      <c r="D20" s="16" t="s">
        <v>17</v>
      </c>
      <c r="E20" s="16" t="s">
        <v>17</v>
      </c>
      <c r="F20" s="457" t="s">
        <v>17</v>
      </c>
      <c r="G20" s="1242" t="s">
        <v>17</v>
      </c>
      <c r="H20" s="1243" t="s">
        <v>17</v>
      </c>
      <c r="I20" s="1243" t="s">
        <v>17</v>
      </c>
      <c r="J20" s="1243" t="s">
        <v>17</v>
      </c>
      <c r="K20" s="1244">
        <v>0.4201388888888889</v>
      </c>
      <c r="L20" s="1243" t="s">
        <v>17</v>
      </c>
      <c r="M20" s="1243" t="s">
        <v>17</v>
      </c>
      <c r="N20" s="1243" t="s">
        <v>17</v>
      </c>
      <c r="O20" s="1244">
        <v>0.62847222222222221</v>
      </c>
      <c r="P20" s="1243" t="s">
        <v>17</v>
      </c>
      <c r="Q20" s="1243" t="s">
        <v>17</v>
      </c>
      <c r="R20" s="1243" t="s">
        <v>17</v>
      </c>
      <c r="S20" s="1245">
        <v>0.76041666666666663</v>
      </c>
      <c r="T20" s="1243" t="s">
        <v>17</v>
      </c>
      <c r="U20" s="1243" t="s">
        <v>17</v>
      </c>
      <c r="V20" s="1243" t="s">
        <v>17</v>
      </c>
      <c r="W20" s="1243" t="s">
        <v>17</v>
      </c>
      <c r="X20" s="1246" t="s">
        <v>17</v>
      </c>
    </row>
    <row r="21" spans="1:27" ht="31.5" x14ac:dyDescent="0.5">
      <c r="A21" s="941" t="s">
        <v>206</v>
      </c>
      <c r="B21" s="363">
        <v>1.3888888888888889E-3</v>
      </c>
      <c r="C21" s="147">
        <v>1.41</v>
      </c>
      <c r="D21" s="15" t="s">
        <v>17</v>
      </c>
      <c r="E21" s="15" t="s">
        <v>17</v>
      </c>
      <c r="F21" s="95" t="s">
        <v>17</v>
      </c>
      <c r="G21" s="1247" t="s">
        <v>17</v>
      </c>
      <c r="H21" s="1248" t="s">
        <v>17</v>
      </c>
      <c r="I21" s="1248" t="s">
        <v>17</v>
      </c>
      <c r="J21" s="1248" t="s">
        <v>17</v>
      </c>
      <c r="K21" s="1249">
        <v>0.42152777777777778</v>
      </c>
      <c r="L21" s="1248" t="s">
        <v>17</v>
      </c>
      <c r="M21" s="1248" t="s">
        <v>17</v>
      </c>
      <c r="N21" s="1248" t="s">
        <v>17</v>
      </c>
      <c r="O21" s="1249">
        <v>0.62986111111111109</v>
      </c>
      <c r="P21" s="1248" t="s">
        <v>17</v>
      </c>
      <c r="Q21" s="1248" t="s">
        <v>17</v>
      </c>
      <c r="R21" s="1248" t="s">
        <v>17</v>
      </c>
      <c r="S21" s="1250">
        <v>0.76180555555555551</v>
      </c>
      <c r="T21" s="1248" t="s">
        <v>17</v>
      </c>
      <c r="U21" s="1248" t="s">
        <v>17</v>
      </c>
      <c r="V21" s="1248" t="s">
        <v>17</v>
      </c>
      <c r="W21" s="1248" t="s">
        <v>17</v>
      </c>
      <c r="X21" s="1251" t="s">
        <v>17</v>
      </c>
    </row>
    <row r="22" spans="1:27" ht="31.5" x14ac:dyDescent="0.5">
      <c r="A22" s="941" t="s">
        <v>207</v>
      </c>
      <c r="B22" s="364">
        <v>1.3888888888888889E-3</v>
      </c>
      <c r="C22" s="147">
        <v>2.48</v>
      </c>
      <c r="D22" s="15" t="s">
        <v>17</v>
      </c>
      <c r="E22" s="15" t="s">
        <v>17</v>
      </c>
      <c r="F22" s="95" t="s">
        <v>17</v>
      </c>
      <c r="G22" s="1247" t="s">
        <v>17</v>
      </c>
      <c r="H22" s="1248" t="s">
        <v>17</v>
      </c>
      <c r="I22" s="1248" t="s">
        <v>17</v>
      </c>
      <c r="J22" s="1248" t="s">
        <v>17</v>
      </c>
      <c r="K22" s="1252">
        <v>0.42291666666666666</v>
      </c>
      <c r="L22" s="1248" t="s">
        <v>17</v>
      </c>
      <c r="M22" s="1248" t="s">
        <v>17</v>
      </c>
      <c r="N22" s="1248" t="s">
        <v>17</v>
      </c>
      <c r="O22" s="1252">
        <v>0.63124999999999998</v>
      </c>
      <c r="P22" s="1248" t="s">
        <v>17</v>
      </c>
      <c r="Q22" s="1248" t="s">
        <v>17</v>
      </c>
      <c r="R22" s="1248" t="s">
        <v>17</v>
      </c>
      <c r="S22" s="1253">
        <v>0.7631944444444444</v>
      </c>
      <c r="T22" s="1248" t="s">
        <v>17</v>
      </c>
      <c r="U22" s="1248" t="s">
        <v>17</v>
      </c>
      <c r="V22" s="1248" t="s">
        <v>17</v>
      </c>
      <c r="W22" s="1248" t="s">
        <v>17</v>
      </c>
      <c r="X22" s="1251" t="s">
        <v>17</v>
      </c>
    </row>
    <row r="23" spans="1:27" ht="31.5" x14ac:dyDescent="0.5">
      <c r="A23" s="941" t="s">
        <v>208</v>
      </c>
      <c r="B23" s="364">
        <v>2.0833333333333333E-3</v>
      </c>
      <c r="C23" s="147">
        <v>3.71</v>
      </c>
      <c r="D23" s="15" t="s">
        <v>17</v>
      </c>
      <c r="E23" s="15" t="s">
        <v>17</v>
      </c>
      <c r="F23" s="95" t="s">
        <v>17</v>
      </c>
      <c r="G23" s="1247" t="s">
        <v>17</v>
      </c>
      <c r="H23" s="1248" t="s">
        <v>17</v>
      </c>
      <c r="I23" s="1248" t="s">
        <v>17</v>
      </c>
      <c r="J23" s="1248" t="s">
        <v>17</v>
      </c>
      <c r="K23" s="1249">
        <v>0.42499999999999999</v>
      </c>
      <c r="L23" s="1248" t="s">
        <v>17</v>
      </c>
      <c r="M23" s="1248" t="s">
        <v>17</v>
      </c>
      <c r="N23" s="1248" t="s">
        <v>17</v>
      </c>
      <c r="O23" s="1249">
        <v>0.6333333333333333</v>
      </c>
      <c r="P23" s="1248" t="s">
        <v>17</v>
      </c>
      <c r="Q23" s="1248" t="s">
        <v>17</v>
      </c>
      <c r="R23" s="1248" t="s">
        <v>17</v>
      </c>
      <c r="S23" s="1250">
        <v>0.76527777777777772</v>
      </c>
      <c r="T23" s="1248" t="s">
        <v>17</v>
      </c>
      <c r="U23" s="1248" t="s">
        <v>17</v>
      </c>
      <c r="V23" s="1248" t="s">
        <v>17</v>
      </c>
      <c r="W23" s="1248" t="s">
        <v>17</v>
      </c>
      <c r="X23" s="1251" t="s">
        <v>17</v>
      </c>
    </row>
    <row r="24" spans="1:27" ht="31.5" x14ac:dyDescent="0.5">
      <c r="A24" s="941" t="s">
        <v>209</v>
      </c>
      <c r="B24" s="364">
        <v>6.9444444444444447E-4</v>
      </c>
      <c r="C24" s="147">
        <v>0.55900000000000005</v>
      </c>
      <c r="D24" s="15" t="s">
        <v>17</v>
      </c>
      <c r="E24" s="15" t="s">
        <v>17</v>
      </c>
      <c r="F24" s="95" t="s">
        <v>17</v>
      </c>
      <c r="G24" s="1247" t="s">
        <v>17</v>
      </c>
      <c r="H24" s="1248" t="s">
        <v>17</v>
      </c>
      <c r="I24" s="1248" t="s">
        <v>17</v>
      </c>
      <c r="J24" s="1248" t="s">
        <v>17</v>
      </c>
      <c r="K24" s="1252">
        <v>0.42569444444444443</v>
      </c>
      <c r="L24" s="1248" t="s">
        <v>17</v>
      </c>
      <c r="M24" s="1248" t="s">
        <v>17</v>
      </c>
      <c r="N24" s="1248" t="s">
        <v>17</v>
      </c>
      <c r="O24" s="1252">
        <v>0.63402777777777775</v>
      </c>
      <c r="P24" s="1248" t="s">
        <v>17</v>
      </c>
      <c r="Q24" s="1248" t="s">
        <v>17</v>
      </c>
      <c r="R24" s="1248" t="s">
        <v>17</v>
      </c>
      <c r="S24" s="1253">
        <v>0.76597222222222228</v>
      </c>
      <c r="T24" s="1248" t="s">
        <v>17</v>
      </c>
      <c r="U24" s="1248" t="s">
        <v>17</v>
      </c>
      <c r="V24" s="1248" t="s">
        <v>17</v>
      </c>
      <c r="W24" s="1248" t="s">
        <v>17</v>
      </c>
      <c r="X24" s="1251" t="s">
        <v>17</v>
      </c>
    </row>
    <row r="25" spans="1:27" ht="31.5" x14ac:dyDescent="0.5">
      <c r="A25" s="941" t="s">
        <v>210</v>
      </c>
      <c r="B25" s="364">
        <v>3.472222222222222E-3</v>
      </c>
      <c r="C25" s="147">
        <v>2.23</v>
      </c>
      <c r="D25" s="145">
        <v>0</v>
      </c>
      <c r="E25" s="144">
        <v>0</v>
      </c>
      <c r="F25" s="95" t="s">
        <v>17</v>
      </c>
      <c r="G25" s="1254"/>
      <c r="H25" s="1252">
        <v>0.29166666666666669</v>
      </c>
      <c r="I25" s="1252">
        <v>0.34722222222222221</v>
      </c>
      <c r="J25" s="1252">
        <v>0.38194444444444442</v>
      </c>
      <c r="K25" s="1249">
        <v>0.42916666666666664</v>
      </c>
      <c r="L25" s="1252">
        <v>0.45833333333333331</v>
      </c>
      <c r="M25" s="1252">
        <v>0.55208333333333337</v>
      </c>
      <c r="N25" s="1252">
        <v>0.59027777777777779</v>
      </c>
      <c r="O25" s="1249">
        <v>0.63749999999999996</v>
      </c>
      <c r="P25" s="1252">
        <v>0.66666666666666663</v>
      </c>
      <c r="Q25" s="1252">
        <v>0.69444444444444442</v>
      </c>
      <c r="R25" s="1253">
        <v>0.72222222222222221</v>
      </c>
      <c r="S25" s="1250">
        <v>0.76944444444444449</v>
      </c>
      <c r="T25" s="1253">
        <v>0.79861111111111116</v>
      </c>
      <c r="U25" s="1253">
        <v>0.84722222222222221</v>
      </c>
      <c r="V25" s="1253">
        <v>0.875</v>
      </c>
      <c r="W25" s="1253">
        <v>0.95833333333333337</v>
      </c>
      <c r="X25" s="1255">
        <v>1.3888888888888888E-2</v>
      </c>
    </row>
    <row r="26" spans="1:27" ht="31.5" x14ac:dyDescent="0.5">
      <c r="A26" s="941" t="s">
        <v>211</v>
      </c>
      <c r="B26" s="364">
        <v>6.9444444444444447E-4</v>
      </c>
      <c r="C26" s="147">
        <v>0.79500000000000004</v>
      </c>
      <c r="D26" s="145">
        <v>0.79500000000000004</v>
      </c>
      <c r="E26" s="144">
        <v>0.79500000000000004</v>
      </c>
      <c r="F26" s="95" t="s">
        <v>17</v>
      </c>
      <c r="G26" s="1256"/>
      <c r="H26" s="1249">
        <v>0.29236111111111113</v>
      </c>
      <c r="I26" s="1249">
        <v>0.34791666666666665</v>
      </c>
      <c r="J26" s="1249">
        <v>0.38263888888888886</v>
      </c>
      <c r="K26" s="1252">
        <v>0.42986111111111114</v>
      </c>
      <c r="L26" s="1249">
        <v>0.45902777777777776</v>
      </c>
      <c r="M26" s="1249">
        <v>0.55277777777777781</v>
      </c>
      <c r="N26" s="1249">
        <v>0.59097222222222223</v>
      </c>
      <c r="O26" s="1252">
        <v>0.6381944444444444</v>
      </c>
      <c r="P26" s="1249">
        <v>0.66736111111111107</v>
      </c>
      <c r="Q26" s="1249">
        <v>0.69513888888888886</v>
      </c>
      <c r="R26" s="1250">
        <v>0.72291666666666665</v>
      </c>
      <c r="S26" s="1253">
        <v>0.77013888888888893</v>
      </c>
      <c r="T26" s="1250">
        <v>0.7993055555555556</v>
      </c>
      <c r="U26" s="1250">
        <v>0.84791666666666665</v>
      </c>
      <c r="V26" s="1250">
        <v>0.87569444444444444</v>
      </c>
      <c r="W26" s="1250">
        <v>0.95902777777777781</v>
      </c>
      <c r="X26" s="1257">
        <v>1.4583333333333334E-2</v>
      </c>
    </row>
    <row r="27" spans="1:27" ht="31.5" x14ac:dyDescent="0.5">
      <c r="A27" s="941" t="s">
        <v>212</v>
      </c>
      <c r="B27" s="364">
        <v>6.9444444444444447E-4</v>
      </c>
      <c r="C27" s="147">
        <v>0.70399999999999996</v>
      </c>
      <c r="D27" s="145">
        <v>0.70399999999999996</v>
      </c>
      <c r="E27" s="144">
        <v>0.70399999999999996</v>
      </c>
      <c r="F27" s="95" t="s">
        <v>17</v>
      </c>
      <c r="G27" s="1254"/>
      <c r="H27" s="1252">
        <v>0.29305555555555557</v>
      </c>
      <c r="I27" s="1252">
        <v>0.34861111111111109</v>
      </c>
      <c r="J27" s="1252">
        <v>0.38333333333333336</v>
      </c>
      <c r="K27" s="1249">
        <v>0.43055555555555558</v>
      </c>
      <c r="L27" s="1252">
        <v>0.4597222222222222</v>
      </c>
      <c r="M27" s="1252">
        <v>0.55347222222222225</v>
      </c>
      <c r="N27" s="1252">
        <v>0.59166666666666667</v>
      </c>
      <c r="O27" s="1249">
        <v>0.63888888888888884</v>
      </c>
      <c r="P27" s="1252">
        <v>0.66805555555555551</v>
      </c>
      <c r="Q27" s="1252">
        <v>0.6958333333333333</v>
      </c>
      <c r="R27" s="1253">
        <v>0.72361111111111109</v>
      </c>
      <c r="S27" s="1250">
        <v>0.77083333333333337</v>
      </c>
      <c r="T27" s="1253">
        <v>0.8</v>
      </c>
      <c r="U27" s="1253">
        <v>0.84861111111111109</v>
      </c>
      <c r="V27" s="1253">
        <v>0.87638888888888888</v>
      </c>
      <c r="W27" s="1253">
        <v>0.95972222222222225</v>
      </c>
      <c r="X27" s="1255">
        <v>1.5277777777777777E-2</v>
      </c>
    </row>
    <row r="28" spans="1:27" ht="31.5" x14ac:dyDescent="0.5">
      <c r="A28" s="941" t="s">
        <v>213</v>
      </c>
      <c r="B28" s="364">
        <v>1.3888888888888889E-3</v>
      </c>
      <c r="C28" s="147">
        <v>1.1499999999999999</v>
      </c>
      <c r="D28" s="145">
        <v>1.1499999999999999</v>
      </c>
      <c r="E28" s="144">
        <v>1.1499999999999999</v>
      </c>
      <c r="F28" s="95" t="s">
        <v>17</v>
      </c>
      <c r="G28" s="1256"/>
      <c r="H28" s="1249">
        <v>0.29444444444444445</v>
      </c>
      <c r="I28" s="1249">
        <v>0.35</v>
      </c>
      <c r="J28" s="1249">
        <v>0.38472222222222224</v>
      </c>
      <c r="K28" s="1252">
        <v>0.43194444444444446</v>
      </c>
      <c r="L28" s="1249">
        <v>0.46111111111111114</v>
      </c>
      <c r="M28" s="1249">
        <v>0.55486111111111114</v>
      </c>
      <c r="N28" s="1249">
        <v>0.59305555555555556</v>
      </c>
      <c r="O28" s="1252">
        <v>0.64027777777777772</v>
      </c>
      <c r="P28" s="1249">
        <v>0.6694444444444444</v>
      </c>
      <c r="Q28" s="1249">
        <v>0.69722222222222219</v>
      </c>
      <c r="R28" s="1250">
        <v>0.72499999999999998</v>
      </c>
      <c r="S28" s="1253">
        <v>0.77222222222222225</v>
      </c>
      <c r="T28" s="1250">
        <v>0.80138888888888893</v>
      </c>
      <c r="U28" s="1250">
        <v>0.85</v>
      </c>
      <c r="V28" s="1250">
        <v>0.87777777777777777</v>
      </c>
      <c r="W28" s="1250">
        <v>0.96111111111111114</v>
      </c>
      <c r="X28" s="1257">
        <v>1.6666666666666666E-2</v>
      </c>
    </row>
    <row r="29" spans="1:27" ht="31.5" x14ac:dyDescent="0.5">
      <c r="A29" s="941" t="s">
        <v>214</v>
      </c>
      <c r="B29" s="364">
        <v>6.9444444444444447E-4</v>
      </c>
      <c r="C29" s="147">
        <v>0.45200000000000001</v>
      </c>
      <c r="D29" s="145">
        <v>0.45200000000000001</v>
      </c>
      <c r="E29" s="144">
        <v>0.45200000000000001</v>
      </c>
      <c r="F29" s="95" t="s">
        <v>17</v>
      </c>
      <c r="G29" s="1254"/>
      <c r="H29" s="1252">
        <v>0.2951388888888889</v>
      </c>
      <c r="I29" s="1252">
        <v>0.35069444444444442</v>
      </c>
      <c r="J29" s="1252">
        <v>0.38541666666666669</v>
      </c>
      <c r="K29" s="1249">
        <v>0.43263888888888891</v>
      </c>
      <c r="L29" s="1252">
        <v>0.46180555555555558</v>
      </c>
      <c r="M29" s="1252">
        <v>0.55555555555555558</v>
      </c>
      <c r="N29" s="1252">
        <v>0.59375</v>
      </c>
      <c r="O29" s="1249">
        <v>0.64097222222222228</v>
      </c>
      <c r="P29" s="1252">
        <v>0.67013888888888884</v>
      </c>
      <c r="Q29" s="1252">
        <v>0.69791666666666663</v>
      </c>
      <c r="R29" s="1253">
        <v>0.72569444444444442</v>
      </c>
      <c r="S29" s="1250">
        <v>0.7729166666666667</v>
      </c>
      <c r="T29" s="1253">
        <v>0.80208333333333337</v>
      </c>
      <c r="U29" s="1253">
        <v>0.85069444444444442</v>
      </c>
      <c r="V29" s="1253">
        <v>0.87847222222222221</v>
      </c>
      <c r="W29" s="1253">
        <v>0.96180555555555558</v>
      </c>
      <c r="X29" s="1255">
        <v>1.7361111111111112E-2</v>
      </c>
      <c r="AA29" s="351"/>
    </row>
    <row r="30" spans="1:27" ht="31.5" x14ac:dyDescent="0.5">
      <c r="A30" s="941" t="s">
        <v>60</v>
      </c>
      <c r="B30" s="364">
        <v>2.0833333333333333E-3</v>
      </c>
      <c r="C30" s="147">
        <v>1.35</v>
      </c>
      <c r="D30" s="145">
        <v>1.35</v>
      </c>
      <c r="E30" s="144">
        <v>1.35</v>
      </c>
      <c r="F30" s="155">
        <v>0</v>
      </c>
      <c r="G30" s="1258">
        <v>0.25694444444444442</v>
      </c>
      <c r="H30" s="1249">
        <v>0.29722222222222222</v>
      </c>
      <c r="I30" s="1249">
        <v>0.3527777777777778</v>
      </c>
      <c r="J30" s="1249">
        <v>0.38750000000000001</v>
      </c>
      <c r="K30" s="1252">
        <v>0.43472222222222223</v>
      </c>
      <c r="L30" s="1249">
        <v>0.46388888888888891</v>
      </c>
      <c r="M30" s="1249">
        <v>0.55763888888888891</v>
      </c>
      <c r="N30" s="1249">
        <v>0.59583333333333333</v>
      </c>
      <c r="O30" s="1252">
        <v>0.6430555555555556</v>
      </c>
      <c r="P30" s="1249">
        <v>0.67222222222222228</v>
      </c>
      <c r="Q30" s="1249">
        <v>0.7</v>
      </c>
      <c r="R30" s="1250">
        <v>0.72777777777777775</v>
      </c>
      <c r="S30" s="1253">
        <v>0.77500000000000002</v>
      </c>
      <c r="T30" s="1250">
        <v>0.80347222222222225</v>
      </c>
      <c r="U30" s="1250">
        <v>0.8520833333333333</v>
      </c>
      <c r="V30" s="1250">
        <v>0.87986111111111109</v>
      </c>
      <c r="W30" s="1250">
        <v>0.96250000000000002</v>
      </c>
      <c r="X30" s="1257">
        <v>1.9444444444444445E-2</v>
      </c>
    </row>
    <row r="31" spans="1:27" ht="31.5" x14ac:dyDescent="0.5">
      <c r="A31" s="941" t="s">
        <v>59</v>
      </c>
      <c r="B31" s="364">
        <v>6.9444444444444447E-4</v>
      </c>
      <c r="C31" s="147">
        <v>0.501</v>
      </c>
      <c r="D31" s="145">
        <v>0.501</v>
      </c>
      <c r="E31" s="144">
        <v>0.501</v>
      </c>
      <c r="F31" s="155">
        <v>0.501</v>
      </c>
      <c r="G31" s="1259">
        <v>0.25763888888888886</v>
      </c>
      <c r="H31" s="1252">
        <v>0.29791666666666666</v>
      </c>
      <c r="I31" s="1252">
        <v>0.35347222222222224</v>
      </c>
      <c r="J31" s="1252">
        <v>0.38819444444444445</v>
      </c>
      <c r="K31" s="1249">
        <v>0.43541666666666667</v>
      </c>
      <c r="L31" s="1252">
        <v>0.46458333333333335</v>
      </c>
      <c r="M31" s="1252">
        <v>0.55833333333333335</v>
      </c>
      <c r="N31" s="1252">
        <v>0.59652777777777777</v>
      </c>
      <c r="O31" s="1249">
        <v>0.64375000000000004</v>
      </c>
      <c r="P31" s="1252">
        <v>0.67291666666666672</v>
      </c>
      <c r="Q31" s="1252">
        <v>0.7006944444444444</v>
      </c>
      <c r="R31" s="1252">
        <v>0.72847222222222219</v>
      </c>
      <c r="S31" s="1249">
        <v>0.77569444444444446</v>
      </c>
      <c r="T31" s="1252">
        <v>0.8041666666666667</v>
      </c>
      <c r="U31" s="1252">
        <v>0.85277777777777775</v>
      </c>
      <c r="V31" s="1252">
        <v>0.88055555555555554</v>
      </c>
      <c r="W31" s="1252">
        <v>0.96319444444444446</v>
      </c>
      <c r="X31" s="1260">
        <v>2.013888888888889E-2</v>
      </c>
    </row>
    <row r="32" spans="1:27" ht="31.5" x14ac:dyDescent="0.5">
      <c r="A32" s="941" t="s">
        <v>28</v>
      </c>
      <c r="B32" s="364">
        <v>1.3888888888888889E-3</v>
      </c>
      <c r="C32" s="147">
        <v>0.70299999999999996</v>
      </c>
      <c r="D32" s="145">
        <v>0.70299999999999996</v>
      </c>
      <c r="E32" s="144">
        <v>0.70299999999999996</v>
      </c>
      <c r="F32" s="155">
        <v>0.70299999999999996</v>
      </c>
      <c r="G32" s="1258">
        <v>0.2590277777777778</v>
      </c>
      <c r="H32" s="1249">
        <v>0.29930555555555555</v>
      </c>
      <c r="I32" s="1249">
        <v>0.35486111111111113</v>
      </c>
      <c r="J32" s="1249">
        <v>0.38958333333333334</v>
      </c>
      <c r="K32" s="1252">
        <v>0.43680555555555556</v>
      </c>
      <c r="L32" s="1249">
        <v>0.46597222222222223</v>
      </c>
      <c r="M32" s="1249">
        <v>0.55972222222222223</v>
      </c>
      <c r="N32" s="1249">
        <v>0.59791666666666665</v>
      </c>
      <c r="O32" s="1252">
        <v>0.64513888888888893</v>
      </c>
      <c r="P32" s="1249">
        <v>0.67500000000000004</v>
      </c>
      <c r="Q32" s="1249">
        <v>0.70277777777777772</v>
      </c>
      <c r="R32" s="1249">
        <v>0.72986111111111107</v>
      </c>
      <c r="S32" s="1252">
        <v>0.77708333333333335</v>
      </c>
      <c r="T32" s="1249">
        <v>0.80555555555555558</v>
      </c>
      <c r="U32" s="1249">
        <v>0.85416666666666663</v>
      </c>
      <c r="V32" s="1249">
        <v>0.88194444444444442</v>
      </c>
      <c r="W32" s="1249">
        <v>0.96388888888888891</v>
      </c>
      <c r="X32" s="1261">
        <v>2.0833333333333332E-2</v>
      </c>
    </row>
    <row r="33" spans="1:24" ht="31.5" x14ac:dyDescent="0.5">
      <c r="A33" s="941" t="s">
        <v>29</v>
      </c>
      <c r="B33" s="364">
        <v>6.9444444444444447E-4</v>
      </c>
      <c r="C33" s="147">
        <v>0.57799999999999996</v>
      </c>
      <c r="D33" s="145">
        <v>0.57799999999999996</v>
      </c>
      <c r="E33" s="144">
        <v>0.57799999999999996</v>
      </c>
      <c r="F33" s="155">
        <v>0.57799999999999996</v>
      </c>
      <c r="G33" s="1259">
        <v>0.25972222222222224</v>
      </c>
      <c r="H33" s="1252">
        <v>0.3</v>
      </c>
      <c r="I33" s="1252">
        <v>0.35555555555555557</v>
      </c>
      <c r="J33" s="1252">
        <v>0.39027777777777778</v>
      </c>
      <c r="K33" s="1249">
        <v>0.4375</v>
      </c>
      <c r="L33" s="1252">
        <v>0.46666666666666667</v>
      </c>
      <c r="M33" s="1252">
        <v>0.56041666666666667</v>
      </c>
      <c r="N33" s="1252">
        <v>0.59861111111111109</v>
      </c>
      <c r="O33" s="1249">
        <v>0.64583333333333337</v>
      </c>
      <c r="P33" s="1252">
        <v>0.67569444444444449</v>
      </c>
      <c r="Q33" s="1252">
        <v>0.70347222222222228</v>
      </c>
      <c r="R33" s="1252">
        <v>0.73055555555555551</v>
      </c>
      <c r="S33" s="1249">
        <v>0.77777777777777779</v>
      </c>
      <c r="T33" s="1252">
        <v>0.80625000000000002</v>
      </c>
      <c r="U33" s="1252">
        <v>0.85486111111111107</v>
      </c>
      <c r="V33" s="1252">
        <v>0.88263888888888886</v>
      </c>
      <c r="W33" s="1252">
        <v>0.96527777777777779</v>
      </c>
      <c r="X33" s="1260">
        <v>2.1527777777777778E-2</v>
      </c>
    </row>
    <row r="34" spans="1:24" ht="30.75" x14ac:dyDescent="0.45">
      <c r="A34" s="944" t="s">
        <v>30</v>
      </c>
      <c r="B34" s="364">
        <v>6.9444444444444447E-4</v>
      </c>
      <c r="C34" s="147">
        <v>0.35099999999999998</v>
      </c>
      <c r="D34" s="145">
        <v>0.35099999999999998</v>
      </c>
      <c r="E34" s="144">
        <v>0.35099999999999998</v>
      </c>
      <c r="F34" s="155">
        <v>0.35099999999999998</v>
      </c>
      <c r="G34" s="1258">
        <v>0.26041666666666669</v>
      </c>
      <c r="H34" s="1249">
        <v>0.30069444444444443</v>
      </c>
      <c r="I34" s="1249">
        <v>0.35625000000000001</v>
      </c>
      <c r="J34" s="1249">
        <v>0.39097222222222222</v>
      </c>
      <c r="K34" s="1252">
        <v>0.43819444444444444</v>
      </c>
      <c r="L34" s="1249">
        <v>0.46736111111111112</v>
      </c>
      <c r="M34" s="1249">
        <v>0.56111111111111112</v>
      </c>
      <c r="N34" s="1249">
        <v>0.59930555555555554</v>
      </c>
      <c r="O34" s="1252">
        <v>0.64652777777777781</v>
      </c>
      <c r="P34" s="1249">
        <v>0.67638888888888893</v>
      </c>
      <c r="Q34" s="1249">
        <v>0.70416666666666672</v>
      </c>
      <c r="R34" s="1249">
        <v>0.73124999999999996</v>
      </c>
      <c r="S34" s="1252">
        <v>0.77847222222222223</v>
      </c>
      <c r="T34" s="1249">
        <v>0.80694444444444446</v>
      </c>
      <c r="U34" s="1249">
        <v>0.85555555555555551</v>
      </c>
      <c r="V34" s="1249">
        <v>0.8833333333333333</v>
      </c>
      <c r="W34" s="1249">
        <v>0.96527777777777779</v>
      </c>
      <c r="X34" s="1261">
        <v>2.2222222222222223E-2</v>
      </c>
    </row>
    <row r="35" spans="1:24" ht="31.5" x14ac:dyDescent="0.5">
      <c r="A35" s="984" t="s">
        <v>31</v>
      </c>
      <c r="B35" s="364">
        <v>6.9444444444444447E-4</v>
      </c>
      <c r="C35" s="147">
        <v>0.33700000000000002</v>
      </c>
      <c r="D35" s="145">
        <v>0.33700000000000002</v>
      </c>
      <c r="E35" s="144">
        <v>0.33700000000000002</v>
      </c>
      <c r="F35" s="155">
        <v>0.33700000000000002</v>
      </c>
      <c r="G35" s="1259">
        <v>0.26111111111111113</v>
      </c>
      <c r="H35" s="1252">
        <v>0.30138888888888887</v>
      </c>
      <c r="I35" s="1252">
        <v>0.35694444444444445</v>
      </c>
      <c r="J35" s="1252">
        <v>0.39166666666666666</v>
      </c>
      <c r="K35" s="1249">
        <v>0.43888888888888888</v>
      </c>
      <c r="L35" s="1252">
        <v>0.46805555555555556</v>
      </c>
      <c r="M35" s="1252">
        <v>0.56180555555555556</v>
      </c>
      <c r="N35" s="1252">
        <v>0.6</v>
      </c>
      <c r="O35" s="1249">
        <v>0.64722222222222225</v>
      </c>
      <c r="P35" s="1252">
        <v>0.67708333333333337</v>
      </c>
      <c r="Q35" s="1252">
        <v>0.70486111111111116</v>
      </c>
      <c r="R35" s="1252">
        <v>0.7319444444444444</v>
      </c>
      <c r="S35" s="1249">
        <v>0.77916666666666667</v>
      </c>
      <c r="T35" s="1252">
        <v>0.80763888888888891</v>
      </c>
      <c r="U35" s="1252">
        <v>0.85624999999999996</v>
      </c>
      <c r="V35" s="1252">
        <v>0.88402777777777775</v>
      </c>
      <c r="W35" s="1252">
        <v>0.96597222222222223</v>
      </c>
      <c r="X35" s="1260">
        <v>2.2916666666666665E-2</v>
      </c>
    </row>
    <row r="36" spans="1:24" ht="31.5" x14ac:dyDescent="0.5">
      <c r="A36" s="941" t="s">
        <v>32</v>
      </c>
      <c r="B36" s="364">
        <v>6.9444444444444447E-4</v>
      </c>
      <c r="C36" s="147">
        <v>0.25</v>
      </c>
      <c r="D36" s="145">
        <v>0.25</v>
      </c>
      <c r="E36" s="144">
        <v>0.25</v>
      </c>
      <c r="F36" s="155">
        <v>0.25</v>
      </c>
      <c r="G36" s="1258">
        <v>0.26180555555555557</v>
      </c>
      <c r="H36" s="1249">
        <v>0.30208333333333331</v>
      </c>
      <c r="I36" s="1249">
        <v>0.3576388888888889</v>
      </c>
      <c r="J36" s="1249">
        <v>0.3923611111111111</v>
      </c>
      <c r="K36" s="1252">
        <v>0.43958333333333333</v>
      </c>
      <c r="L36" s="1249">
        <v>0.46875</v>
      </c>
      <c r="M36" s="1249">
        <v>0.5625</v>
      </c>
      <c r="N36" s="1249">
        <v>0.60069444444444442</v>
      </c>
      <c r="O36" s="1252">
        <v>0.6479166666666667</v>
      </c>
      <c r="P36" s="1249">
        <v>0.67777777777777781</v>
      </c>
      <c r="Q36" s="1249">
        <v>0.7055555555555556</v>
      </c>
      <c r="R36" s="1249">
        <v>0.73263888888888884</v>
      </c>
      <c r="S36" s="1252">
        <v>0.77986111111111112</v>
      </c>
      <c r="T36" s="1249">
        <v>0.80833333333333335</v>
      </c>
      <c r="U36" s="1249">
        <v>0.85624999999999996</v>
      </c>
      <c r="V36" s="1249">
        <v>0.88402777777777775</v>
      </c>
      <c r="W36" s="1249">
        <v>0.96666666666666667</v>
      </c>
      <c r="X36" s="1261">
        <v>2.2916666666666665E-2</v>
      </c>
    </row>
    <row r="37" spans="1:24" ht="31.5" x14ac:dyDescent="0.5">
      <c r="A37" s="941" t="s">
        <v>58</v>
      </c>
      <c r="B37" s="364">
        <v>6.9444444444444447E-4</v>
      </c>
      <c r="C37" s="147">
        <v>0.41199999999999998</v>
      </c>
      <c r="D37" s="145">
        <v>0.41199999999999998</v>
      </c>
      <c r="E37" s="144">
        <v>0.41199999999999998</v>
      </c>
      <c r="F37" s="155">
        <v>0.41199999999999998</v>
      </c>
      <c r="G37" s="1259">
        <v>0.26250000000000001</v>
      </c>
      <c r="H37" s="1252">
        <v>0.30277777777777776</v>
      </c>
      <c r="I37" s="1252">
        <v>0.35902777777777778</v>
      </c>
      <c r="J37" s="1252">
        <v>0.39374999999999999</v>
      </c>
      <c r="K37" s="1249">
        <v>0.44027777777777777</v>
      </c>
      <c r="L37" s="1252">
        <v>0.46944444444444444</v>
      </c>
      <c r="M37" s="1252">
        <v>0.56319444444444444</v>
      </c>
      <c r="N37" s="1252">
        <v>0.60138888888888886</v>
      </c>
      <c r="O37" s="1249">
        <v>0.64861111111111114</v>
      </c>
      <c r="P37" s="1252">
        <v>0.67847222222222225</v>
      </c>
      <c r="Q37" s="1252">
        <v>0.70625000000000004</v>
      </c>
      <c r="R37" s="1252">
        <v>0.73333333333333328</v>
      </c>
      <c r="S37" s="1249">
        <v>0.78055555555555556</v>
      </c>
      <c r="T37" s="1252">
        <v>0.80902777777777779</v>
      </c>
      <c r="U37" s="1252">
        <v>0.8569444444444444</v>
      </c>
      <c r="V37" s="1252">
        <v>0.88472222222222219</v>
      </c>
      <c r="W37" s="1252">
        <v>0.96736111111111112</v>
      </c>
      <c r="X37" s="1260">
        <v>2.361111111111111E-2</v>
      </c>
    </row>
    <row r="38" spans="1:24" ht="31.5" x14ac:dyDescent="0.5">
      <c r="A38" s="941" t="s">
        <v>64</v>
      </c>
      <c r="B38" s="364">
        <v>1.3888888888888889E-3</v>
      </c>
      <c r="C38" s="147">
        <v>0.45700000000000002</v>
      </c>
      <c r="D38" s="145">
        <v>0.45700000000000002</v>
      </c>
      <c r="E38" s="144">
        <v>0.45700000000000002</v>
      </c>
      <c r="F38" s="155">
        <v>0.45700000000000002</v>
      </c>
      <c r="G38" s="1258">
        <v>0.26319444444444445</v>
      </c>
      <c r="H38" s="1249">
        <v>0.3034722222222222</v>
      </c>
      <c r="I38" s="1249">
        <v>0.35972222222222222</v>
      </c>
      <c r="J38" s="1249">
        <v>0.39444444444444443</v>
      </c>
      <c r="K38" s="1252">
        <v>0.44166666666666665</v>
      </c>
      <c r="L38" s="1249">
        <v>0.47083333333333333</v>
      </c>
      <c r="M38" s="1249">
        <v>0.56458333333333333</v>
      </c>
      <c r="N38" s="1249">
        <v>0.60277777777777775</v>
      </c>
      <c r="O38" s="1252">
        <v>0.65</v>
      </c>
      <c r="P38" s="1249">
        <v>0.6791666666666667</v>
      </c>
      <c r="Q38" s="1249">
        <v>0.70694444444444449</v>
      </c>
      <c r="R38" s="1249">
        <v>0.73402777777777772</v>
      </c>
      <c r="S38" s="1252">
        <v>0.78125</v>
      </c>
      <c r="T38" s="1249">
        <v>0.80972222222222223</v>
      </c>
      <c r="U38" s="1249">
        <v>0.85763888888888884</v>
      </c>
      <c r="V38" s="1249">
        <v>0.88541666666666663</v>
      </c>
      <c r="W38" s="1249">
        <v>0.96805555555555556</v>
      </c>
      <c r="X38" s="1261">
        <v>2.4305555555555556E-2</v>
      </c>
    </row>
    <row r="39" spans="1:24" ht="31.5" x14ac:dyDescent="0.5">
      <c r="A39" s="941" t="s">
        <v>35</v>
      </c>
      <c r="B39" s="364">
        <v>1.3888888888888889E-3</v>
      </c>
      <c r="C39" s="147">
        <v>0.30399999999999999</v>
      </c>
      <c r="D39" s="145">
        <v>0.30399999999999999</v>
      </c>
      <c r="E39" s="144">
        <v>0.30399999999999999</v>
      </c>
      <c r="F39" s="155">
        <v>0.30399999999999999</v>
      </c>
      <c r="G39" s="1259">
        <v>0.2638888888888889</v>
      </c>
      <c r="H39" s="1252">
        <v>0.30416666666666664</v>
      </c>
      <c r="I39" s="1252">
        <v>0.36041666666666666</v>
      </c>
      <c r="J39" s="1252">
        <v>0.39513888888888887</v>
      </c>
      <c r="K39" s="1249">
        <v>0.44236111111111109</v>
      </c>
      <c r="L39" s="1252">
        <v>0.47152777777777777</v>
      </c>
      <c r="M39" s="1252">
        <v>0.56527777777777777</v>
      </c>
      <c r="N39" s="1252">
        <v>0.60347222222222219</v>
      </c>
      <c r="O39" s="1249">
        <v>0.65069444444444446</v>
      </c>
      <c r="P39" s="1252">
        <v>0.68055555555555558</v>
      </c>
      <c r="Q39" s="1252">
        <v>0.70833333333333337</v>
      </c>
      <c r="R39" s="1252">
        <v>0.73472222222222228</v>
      </c>
      <c r="S39" s="1249">
        <v>0.78194444444444444</v>
      </c>
      <c r="T39" s="1252">
        <v>0.81041666666666667</v>
      </c>
      <c r="U39" s="1252">
        <v>0.85902777777777772</v>
      </c>
      <c r="V39" s="1252">
        <v>0.88680555555555551</v>
      </c>
      <c r="W39" s="1252">
        <v>0.96875</v>
      </c>
      <c r="X39" s="1260">
        <v>2.5000000000000001E-2</v>
      </c>
    </row>
    <row r="40" spans="1:24" ht="31.5" x14ac:dyDescent="0.5">
      <c r="A40" s="941" t="s">
        <v>26</v>
      </c>
      <c r="B40" s="364">
        <v>6.9444444444444447E-4</v>
      </c>
      <c r="C40" s="147">
        <v>0.38</v>
      </c>
      <c r="D40" s="145">
        <v>0.38</v>
      </c>
      <c r="E40" s="144">
        <v>0.38</v>
      </c>
      <c r="F40" s="155">
        <v>0.38</v>
      </c>
      <c r="G40" s="1258">
        <v>0.26458333333333334</v>
      </c>
      <c r="H40" s="1249">
        <v>0.30555555555555558</v>
      </c>
      <c r="I40" s="1249">
        <v>0.36180555555555555</v>
      </c>
      <c r="J40" s="1249">
        <v>0.39652777777777776</v>
      </c>
      <c r="K40" s="1252">
        <v>0.44305555555555554</v>
      </c>
      <c r="L40" s="1249">
        <v>0.47222222222222221</v>
      </c>
      <c r="M40" s="1249">
        <v>0.56597222222222221</v>
      </c>
      <c r="N40" s="1249">
        <v>0.60416666666666663</v>
      </c>
      <c r="O40" s="1252">
        <v>0.65138888888888891</v>
      </c>
      <c r="P40" s="1249">
        <v>0.68125000000000002</v>
      </c>
      <c r="Q40" s="1249">
        <v>0.70902777777777781</v>
      </c>
      <c r="R40" s="1249">
        <v>0.73611111111111116</v>
      </c>
      <c r="S40" s="1252">
        <v>0.78333333333333333</v>
      </c>
      <c r="T40" s="1249">
        <v>0.81180555555555556</v>
      </c>
      <c r="U40" s="1249">
        <v>0.85972222222222228</v>
      </c>
      <c r="V40" s="1249">
        <v>0.88749999999999996</v>
      </c>
      <c r="W40" s="1249">
        <v>0.96944444444444444</v>
      </c>
      <c r="X40" s="1261">
        <v>2.5694444444444443E-2</v>
      </c>
    </row>
    <row r="41" spans="1:24" ht="31.5" x14ac:dyDescent="0.5">
      <c r="A41" s="941" t="s">
        <v>181</v>
      </c>
      <c r="B41" s="364">
        <v>2.0833333333333333E-3</v>
      </c>
      <c r="C41" s="147">
        <v>0.89</v>
      </c>
      <c r="D41" s="145">
        <v>0.89</v>
      </c>
      <c r="E41" s="144">
        <v>0.89</v>
      </c>
      <c r="F41" s="155">
        <v>0.89</v>
      </c>
      <c r="G41" s="1259">
        <v>0.26597222222222222</v>
      </c>
      <c r="H41" s="1252">
        <v>0.30694444444444446</v>
      </c>
      <c r="I41" s="1252">
        <v>0.36319444444444443</v>
      </c>
      <c r="J41" s="1252">
        <v>0.39791666666666664</v>
      </c>
      <c r="K41" s="1249">
        <v>0.44513888888888886</v>
      </c>
      <c r="L41" s="1252">
        <v>0.47430555555555554</v>
      </c>
      <c r="M41" s="1252">
        <v>0.56805555555555554</v>
      </c>
      <c r="N41" s="1252">
        <v>0.60624999999999996</v>
      </c>
      <c r="O41" s="1249">
        <v>0.65347222222222223</v>
      </c>
      <c r="P41" s="1252">
        <v>0.68333333333333335</v>
      </c>
      <c r="Q41" s="1252">
        <v>0.71111111111111114</v>
      </c>
      <c r="R41" s="1252">
        <v>0.73750000000000004</v>
      </c>
      <c r="S41" s="1249">
        <v>0.78472222222222221</v>
      </c>
      <c r="T41" s="1252">
        <v>0.81319444444444444</v>
      </c>
      <c r="U41" s="1252">
        <v>0.86111111111111116</v>
      </c>
      <c r="V41" s="1252">
        <v>0.88888888888888884</v>
      </c>
      <c r="W41" s="1252">
        <v>0.97083333333333333</v>
      </c>
      <c r="X41" s="1260">
        <v>2.7083333333333334E-2</v>
      </c>
    </row>
    <row r="42" spans="1:24" ht="31.5" x14ac:dyDescent="0.5">
      <c r="A42" s="941" t="s">
        <v>195</v>
      </c>
      <c r="B42" s="364">
        <v>1.3888888888888889E-3</v>
      </c>
      <c r="C42" s="147">
        <v>0.94899999999999995</v>
      </c>
      <c r="D42" s="145">
        <v>0.94899999999999995</v>
      </c>
      <c r="E42" s="144">
        <v>0.94899999999999995</v>
      </c>
      <c r="F42" s="155">
        <v>0.94899999999999995</v>
      </c>
      <c r="G42" s="1258">
        <v>0.2673611111111111</v>
      </c>
      <c r="H42" s="1249">
        <v>0.30833333333333335</v>
      </c>
      <c r="I42" s="1249">
        <v>0.36527777777777776</v>
      </c>
      <c r="J42" s="1249">
        <v>0.39930555555555558</v>
      </c>
      <c r="K42" s="1252">
        <v>0.4465277777777778</v>
      </c>
      <c r="L42" s="1249">
        <v>0.47569444444444442</v>
      </c>
      <c r="M42" s="1249">
        <v>0.56944444444444442</v>
      </c>
      <c r="N42" s="1249">
        <v>0.60763888888888884</v>
      </c>
      <c r="O42" s="1252">
        <v>0.65486111111111112</v>
      </c>
      <c r="P42" s="1249">
        <v>0.68472222222222223</v>
      </c>
      <c r="Q42" s="1249">
        <v>0.71250000000000002</v>
      </c>
      <c r="R42" s="1249">
        <v>0.73958333333333337</v>
      </c>
      <c r="S42" s="1252">
        <v>0.78611111111111109</v>
      </c>
      <c r="T42" s="1249">
        <v>0.81458333333333333</v>
      </c>
      <c r="U42" s="1249">
        <v>0.86250000000000004</v>
      </c>
      <c r="V42" s="1249">
        <v>0.89027777777777772</v>
      </c>
      <c r="W42" s="1249">
        <v>0.97222222222222221</v>
      </c>
      <c r="X42" s="1261">
        <v>2.8472222222222222E-2</v>
      </c>
    </row>
    <row r="43" spans="1:24" ht="31.5" x14ac:dyDescent="0.5">
      <c r="A43" s="941" t="s">
        <v>194</v>
      </c>
      <c r="B43" s="364">
        <v>6.9444444444444447E-4</v>
      </c>
      <c r="C43" s="147">
        <v>0.312</v>
      </c>
      <c r="D43" s="145">
        <v>0.312</v>
      </c>
      <c r="E43" s="144">
        <v>0.312</v>
      </c>
      <c r="F43" s="155">
        <v>0.312</v>
      </c>
      <c r="G43" s="1259">
        <v>0.26805555555555555</v>
      </c>
      <c r="H43" s="1252">
        <v>0.30902777777777779</v>
      </c>
      <c r="I43" s="1252">
        <v>0.3659722222222222</v>
      </c>
      <c r="J43" s="1252">
        <v>0.4</v>
      </c>
      <c r="K43" s="1249">
        <v>0.44722222222222224</v>
      </c>
      <c r="L43" s="1252">
        <v>0.47638888888888886</v>
      </c>
      <c r="M43" s="1252">
        <v>0.57013888888888886</v>
      </c>
      <c r="N43" s="1252">
        <v>0.60833333333333328</v>
      </c>
      <c r="O43" s="1249">
        <v>0.65555555555555556</v>
      </c>
      <c r="P43" s="1252">
        <v>0.68541666666666667</v>
      </c>
      <c r="Q43" s="1252">
        <v>0.71319444444444446</v>
      </c>
      <c r="R43" s="1252">
        <v>0.74027777777777781</v>
      </c>
      <c r="S43" s="1249">
        <v>0.78680555555555554</v>
      </c>
      <c r="T43" s="1252">
        <v>0.81527777777777777</v>
      </c>
      <c r="U43" s="1252">
        <v>0.86319444444444449</v>
      </c>
      <c r="V43" s="1252">
        <v>0.89097222222222228</v>
      </c>
      <c r="W43" s="1252">
        <v>0.97291666666666665</v>
      </c>
      <c r="X43" s="1260">
        <v>2.9166666666666667E-2</v>
      </c>
    </row>
    <row r="44" spans="1:24" ht="31.5" x14ac:dyDescent="0.5">
      <c r="A44" s="941" t="s">
        <v>20</v>
      </c>
      <c r="B44" s="364">
        <v>6.9444444444444447E-4</v>
      </c>
      <c r="C44" s="147">
        <v>0.28999999999999998</v>
      </c>
      <c r="D44" s="145">
        <v>0.28999999999999998</v>
      </c>
      <c r="E44" s="144">
        <v>0.28999999999999998</v>
      </c>
      <c r="F44" s="155">
        <v>0.28999999999999998</v>
      </c>
      <c r="G44" s="1258">
        <v>0.26874999999999999</v>
      </c>
      <c r="H44" s="1249">
        <v>0.30972222222222223</v>
      </c>
      <c r="I44" s="1249">
        <v>0.36666666666666664</v>
      </c>
      <c r="J44" s="1249">
        <v>0.40069444444444446</v>
      </c>
      <c r="K44" s="1252">
        <v>0.44791666666666669</v>
      </c>
      <c r="L44" s="1249">
        <v>0.47708333333333336</v>
      </c>
      <c r="M44" s="1249">
        <v>0.5708333333333333</v>
      </c>
      <c r="N44" s="1249">
        <v>0.60902777777777772</v>
      </c>
      <c r="O44" s="1252">
        <v>0.65625</v>
      </c>
      <c r="P44" s="1249">
        <v>0.68611111111111112</v>
      </c>
      <c r="Q44" s="1249">
        <v>0.71388888888888891</v>
      </c>
      <c r="R44" s="1249">
        <v>0.74097222222222225</v>
      </c>
      <c r="S44" s="1252">
        <v>0.78749999999999998</v>
      </c>
      <c r="T44" s="1249">
        <v>0.81597222222222221</v>
      </c>
      <c r="U44" s="1249">
        <v>0.86388888888888893</v>
      </c>
      <c r="V44" s="1249">
        <v>0.89166666666666672</v>
      </c>
      <c r="W44" s="1249">
        <v>0.97361111111111109</v>
      </c>
      <c r="X44" s="1261">
        <v>2.9861111111111113E-2</v>
      </c>
    </row>
    <row r="45" spans="1:24" ht="31.5" x14ac:dyDescent="0.5">
      <c r="A45" s="941" t="s">
        <v>19</v>
      </c>
      <c r="B45" s="364">
        <v>6.9444444444444447E-4</v>
      </c>
      <c r="C45" s="147">
        <v>0.376</v>
      </c>
      <c r="D45" s="145">
        <v>0.376</v>
      </c>
      <c r="E45" s="144">
        <v>0.376</v>
      </c>
      <c r="F45" s="155">
        <v>0.376</v>
      </c>
      <c r="G45" s="1259">
        <v>0.26944444444444443</v>
      </c>
      <c r="H45" s="1252">
        <v>0.31041666666666667</v>
      </c>
      <c r="I45" s="1252">
        <v>0.36736111111111114</v>
      </c>
      <c r="J45" s="1252">
        <v>0.40208333333333335</v>
      </c>
      <c r="K45" s="1249">
        <v>0.44861111111111113</v>
      </c>
      <c r="L45" s="1252">
        <v>0.4777777777777778</v>
      </c>
      <c r="M45" s="1252">
        <v>0.57152777777777775</v>
      </c>
      <c r="N45" s="1252">
        <v>0.60972222222222228</v>
      </c>
      <c r="O45" s="1249">
        <v>0.65694444444444444</v>
      </c>
      <c r="P45" s="1252">
        <v>0.68680555555555556</v>
      </c>
      <c r="Q45" s="1252">
        <v>0.71458333333333335</v>
      </c>
      <c r="R45" s="1252">
        <v>0.7416666666666667</v>
      </c>
      <c r="S45" s="1249">
        <v>0.78888888888888886</v>
      </c>
      <c r="T45" s="1252">
        <v>0.81736111111111109</v>
      </c>
      <c r="U45" s="1252">
        <v>0.86458333333333337</v>
      </c>
      <c r="V45" s="1252">
        <v>0.89236111111111116</v>
      </c>
      <c r="W45" s="1252">
        <v>0.97430555555555554</v>
      </c>
      <c r="X45" s="1260">
        <v>3.0555555555555555E-2</v>
      </c>
    </row>
    <row r="46" spans="1:24" ht="31.5" x14ac:dyDescent="0.5">
      <c r="A46" s="941" t="s">
        <v>18</v>
      </c>
      <c r="B46" s="364">
        <v>6.9444444444444447E-4</v>
      </c>
      <c r="C46" s="147">
        <v>0.34499999999999997</v>
      </c>
      <c r="D46" s="145">
        <v>0.34499999999999997</v>
      </c>
      <c r="E46" s="144">
        <v>0.34499999999999997</v>
      </c>
      <c r="F46" s="155">
        <v>0.34499999999999997</v>
      </c>
      <c r="G46" s="1258">
        <v>0.27013888888888887</v>
      </c>
      <c r="H46" s="1249">
        <v>0.31111111111111112</v>
      </c>
      <c r="I46" s="1249">
        <v>0.36805555555555558</v>
      </c>
      <c r="J46" s="1249">
        <v>0.40277777777777779</v>
      </c>
      <c r="K46" s="1252">
        <v>0.44930555555555557</v>
      </c>
      <c r="L46" s="1249">
        <v>0.47847222222222224</v>
      </c>
      <c r="M46" s="1249">
        <v>0.57222222222222219</v>
      </c>
      <c r="N46" s="1249">
        <v>0.61041666666666672</v>
      </c>
      <c r="O46" s="1252">
        <v>0.65833333333333333</v>
      </c>
      <c r="P46" s="1249">
        <v>0.6875</v>
      </c>
      <c r="Q46" s="1249">
        <v>0.71527777777777779</v>
      </c>
      <c r="R46" s="1249">
        <v>0.74236111111111114</v>
      </c>
      <c r="S46" s="1252">
        <v>0.7895833333333333</v>
      </c>
      <c r="T46" s="1249">
        <v>0.81805555555555554</v>
      </c>
      <c r="U46" s="1249">
        <v>0.86527777777777781</v>
      </c>
      <c r="V46" s="1249">
        <v>0.89236111111111116</v>
      </c>
      <c r="W46" s="1249">
        <v>0.97499999999999998</v>
      </c>
      <c r="X46" s="1261">
        <v>3.125E-2</v>
      </c>
    </row>
    <row r="47" spans="1:24" ht="31.5" x14ac:dyDescent="0.5">
      <c r="A47" s="941" t="s">
        <v>16</v>
      </c>
      <c r="B47" s="364">
        <v>1.3888888888888889E-3</v>
      </c>
      <c r="C47" s="147">
        <v>0.34799999999999998</v>
      </c>
      <c r="D47" s="145">
        <v>0.34799999999999998</v>
      </c>
      <c r="E47" s="144">
        <v>0.34799999999999998</v>
      </c>
      <c r="F47" s="155">
        <v>0.34799999999999998</v>
      </c>
      <c r="G47" s="1259">
        <v>0.27152777777777776</v>
      </c>
      <c r="H47" s="1252">
        <v>0.3125</v>
      </c>
      <c r="I47" s="1252">
        <v>0.36944444444444446</v>
      </c>
      <c r="J47" s="1252">
        <v>0.40416666666666667</v>
      </c>
      <c r="K47" s="1249">
        <v>0.45069444444444445</v>
      </c>
      <c r="L47" s="1252">
        <v>0.47986111111111113</v>
      </c>
      <c r="M47" s="1252">
        <v>0.57361111111111107</v>
      </c>
      <c r="N47" s="1252">
        <v>0.6118055555555556</v>
      </c>
      <c r="O47" s="1249">
        <v>0.65972222222222221</v>
      </c>
      <c r="P47" s="1252">
        <v>0.68888888888888888</v>
      </c>
      <c r="Q47" s="1252">
        <v>0.71666666666666667</v>
      </c>
      <c r="R47" s="1252">
        <v>0.74375000000000002</v>
      </c>
      <c r="S47" s="1249">
        <v>0.79097222222222219</v>
      </c>
      <c r="T47" s="1252">
        <v>0.81944444444444442</v>
      </c>
      <c r="U47" s="1252">
        <v>0.8666666666666667</v>
      </c>
      <c r="V47" s="1252">
        <v>0.89375000000000004</v>
      </c>
      <c r="W47" s="1252">
        <v>0.97638888888888886</v>
      </c>
      <c r="X47" s="1260">
        <v>3.2638888888888891E-2</v>
      </c>
    </row>
    <row r="48" spans="1:24" ht="31.5" x14ac:dyDescent="0.5">
      <c r="A48" s="941" t="s">
        <v>214</v>
      </c>
      <c r="B48" s="364">
        <v>2.0833333333333333E-3</v>
      </c>
      <c r="C48" s="147">
        <v>1.43</v>
      </c>
      <c r="D48" s="145">
        <v>1.43</v>
      </c>
      <c r="E48" s="144">
        <v>1.43</v>
      </c>
      <c r="F48" s="155">
        <v>1.43</v>
      </c>
      <c r="G48" s="1258">
        <v>0.27291666666666664</v>
      </c>
      <c r="H48" s="1249">
        <v>0.31388888888888888</v>
      </c>
      <c r="I48" s="1249">
        <v>0.37083333333333335</v>
      </c>
      <c r="J48" s="1249">
        <v>0.40555555555555556</v>
      </c>
      <c r="K48" s="1252">
        <v>0.45277777777777778</v>
      </c>
      <c r="L48" s="1249">
        <v>0.48125000000000001</v>
      </c>
      <c r="M48" s="1249">
        <v>0.57499999999999996</v>
      </c>
      <c r="N48" s="1249">
        <v>0.61319444444444449</v>
      </c>
      <c r="O48" s="1252">
        <v>0.66111111111111109</v>
      </c>
      <c r="P48" s="1249">
        <v>0.69027777777777777</v>
      </c>
      <c r="Q48" s="1249">
        <v>0.71805555555555556</v>
      </c>
      <c r="R48" s="1249">
        <v>0.74513888888888891</v>
      </c>
      <c r="S48" s="1252">
        <v>0.79236111111111107</v>
      </c>
      <c r="T48" s="1249">
        <v>0.8208333333333333</v>
      </c>
      <c r="U48" s="1249">
        <v>0.86805555555555558</v>
      </c>
      <c r="V48" s="1249">
        <v>0.89583333333333337</v>
      </c>
      <c r="W48" s="1249">
        <v>0.97777777777777775</v>
      </c>
      <c r="X48" s="1251" t="s">
        <v>17</v>
      </c>
    </row>
    <row r="49" spans="1:25" ht="31.5" x14ac:dyDescent="0.5">
      <c r="A49" s="941" t="s">
        <v>213</v>
      </c>
      <c r="B49" s="364">
        <v>0</v>
      </c>
      <c r="C49" s="147">
        <v>0.49</v>
      </c>
      <c r="D49" s="145">
        <v>0.49</v>
      </c>
      <c r="E49" s="144">
        <v>0.49</v>
      </c>
      <c r="F49" s="155">
        <v>0.49</v>
      </c>
      <c r="G49" s="1259">
        <v>0.27361111111111114</v>
      </c>
      <c r="H49" s="1252">
        <v>0.31458333333333333</v>
      </c>
      <c r="I49" s="1252">
        <v>0.37152777777777779</v>
      </c>
      <c r="J49" s="1252">
        <v>0.40625</v>
      </c>
      <c r="K49" s="1249">
        <v>0.45277777777777778</v>
      </c>
      <c r="L49" s="1252">
        <v>0.48125000000000001</v>
      </c>
      <c r="M49" s="1252">
        <v>0.57499999999999996</v>
      </c>
      <c r="N49" s="1252">
        <v>0.61319444444444449</v>
      </c>
      <c r="O49" s="1249">
        <v>0.66111111111111109</v>
      </c>
      <c r="P49" s="1252">
        <v>0.69097222222222221</v>
      </c>
      <c r="Q49" s="1252">
        <v>0.71875</v>
      </c>
      <c r="R49" s="1252">
        <v>0.74583333333333335</v>
      </c>
      <c r="S49" s="1249">
        <v>0.79305555555555551</v>
      </c>
      <c r="T49" s="1252">
        <v>0.82152777777777775</v>
      </c>
      <c r="U49" s="1252">
        <v>0.86875000000000002</v>
      </c>
      <c r="V49" s="1252">
        <v>0.89583333333333337</v>
      </c>
      <c r="W49" s="1252">
        <v>0.97847222222222219</v>
      </c>
      <c r="X49" s="1251" t="s">
        <v>17</v>
      </c>
    </row>
    <row r="50" spans="1:25" ht="31.5" x14ac:dyDescent="0.5">
      <c r="A50" s="941" t="s">
        <v>212</v>
      </c>
      <c r="B50" s="364">
        <v>1.3888888888888889E-3</v>
      </c>
      <c r="C50" s="147">
        <v>1</v>
      </c>
      <c r="D50" s="145">
        <v>1</v>
      </c>
      <c r="E50" s="144">
        <v>1</v>
      </c>
      <c r="F50" s="155">
        <v>1</v>
      </c>
      <c r="G50" s="1258">
        <v>0.27500000000000002</v>
      </c>
      <c r="H50" s="1249">
        <v>0.31597222222222221</v>
      </c>
      <c r="I50" s="1249">
        <v>0.37222222222222223</v>
      </c>
      <c r="J50" s="1249">
        <v>0.40694444444444444</v>
      </c>
      <c r="K50" s="1252">
        <v>0.45416666666666666</v>
      </c>
      <c r="L50" s="1249">
        <v>0.4826388888888889</v>
      </c>
      <c r="M50" s="1249">
        <v>0.57638888888888884</v>
      </c>
      <c r="N50" s="1249">
        <v>0.61458333333333337</v>
      </c>
      <c r="O50" s="1252">
        <v>0.66249999999999998</v>
      </c>
      <c r="P50" s="1249">
        <v>0.69236111111111109</v>
      </c>
      <c r="Q50" s="1249">
        <v>0.72013888888888888</v>
      </c>
      <c r="R50" s="1249">
        <v>0.74652777777777779</v>
      </c>
      <c r="S50" s="1252">
        <v>0.79374999999999996</v>
      </c>
      <c r="T50" s="1249">
        <v>0.82222222222222219</v>
      </c>
      <c r="U50" s="1249">
        <v>0.86944444444444446</v>
      </c>
      <c r="V50" s="1249">
        <v>0.89722222222222225</v>
      </c>
      <c r="W50" s="1249">
        <v>0.97916666666666663</v>
      </c>
      <c r="X50" s="1251" t="s">
        <v>17</v>
      </c>
    </row>
    <row r="51" spans="1:25" ht="31.5" x14ac:dyDescent="0.5">
      <c r="A51" s="941" t="s">
        <v>211</v>
      </c>
      <c r="B51" s="364">
        <v>6.9444444444444447E-4</v>
      </c>
      <c r="C51" s="147">
        <v>0.71499999999999997</v>
      </c>
      <c r="D51" s="145">
        <v>0.71499999999999997</v>
      </c>
      <c r="E51" s="144">
        <v>0.71499999999999997</v>
      </c>
      <c r="F51" s="155">
        <v>0.71499999999999997</v>
      </c>
      <c r="G51" s="1259">
        <v>0.27569444444444446</v>
      </c>
      <c r="H51" s="1252">
        <v>0.31666666666666665</v>
      </c>
      <c r="I51" s="1252">
        <v>0.37361111111111112</v>
      </c>
      <c r="J51" s="1252">
        <v>0.40763888888888888</v>
      </c>
      <c r="K51" s="1249">
        <v>0.4548611111111111</v>
      </c>
      <c r="L51" s="1252">
        <v>0.48333333333333334</v>
      </c>
      <c r="M51" s="1252">
        <v>0.57708333333333328</v>
      </c>
      <c r="N51" s="1252">
        <v>0.61527777777777781</v>
      </c>
      <c r="O51" s="1249">
        <v>0.66319444444444442</v>
      </c>
      <c r="P51" s="1252">
        <v>0.69236111111111109</v>
      </c>
      <c r="Q51" s="1252">
        <v>0.72013888888888888</v>
      </c>
      <c r="R51" s="1252">
        <v>0.74722222222222223</v>
      </c>
      <c r="S51" s="1249">
        <v>0.7944444444444444</v>
      </c>
      <c r="T51" s="1252">
        <v>0.82291666666666663</v>
      </c>
      <c r="U51" s="1252">
        <v>0.87013888888888891</v>
      </c>
      <c r="V51" s="1252">
        <v>0.8979166666666667</v>
      </c>
      <c r="W51" s="1252">
        <v>0.97986111111111107</v>
      </c>
      <c r="X51" s="1251" t="s">
        <v>17</v>
      </c>
    </row>
    <row r="52" spans="1:25" ht="31.5" x14ac:dyDescent="0.5">
      <c r="A52" s="941" t="s">
        <v>210</v>
      </c>
      <c r="B52" s="364">
        <v>1.3888888888888889E-3</v>
      </c>
      <c r="C52" s="147">
        <v>0.78600000000000003</v>
      </c>
      <c r="D52" s="145">
        <v>0.78600000000000003</v>
      </c>
      <c r="E52" s="144">
        <v>0.78600000000000003</v>
      </c>
      <c r="F52" s="155">
        <v>0.78600000000000003</v>
      </c>
      <c r="G52" s="1258">
        <v>0.27708333333333335</v>
      </c>
      <c r="H52" s="1249">
        <v>0.31805555555555554</v>
      </c>
      <c r="I52" s="1249">
        <v>0.375</v>
      </c>
      <c r="J52" s="1249">
        <v>0.40902777777777777</v>
      </c>
      <c r="K52" s="1252">
        <v>0.45624999999999999</v>
      </c>
      <c r="L52" s="1249">
        <v>0.48472222222222222</v>
      </c>
      <c r="M52" s="1249">
        <v>0.57847222222222228</v>
      </c>
      <c r="N52" s="1249">
        <v>0.6166666666666667</v>
      </c>
      <c r="O52" s="1252">
        <v>0.6645833333333333</v>
      </c>
      <c r="P52" s="1249">
        <v>0.69374999999999998</v>
      </c>
      <c r="Q52" s="1249">
        <v>0.72152777777777777</v>
      </c>
      <c r="R52" s="1249">
        <v>0.74861111111111112</v>
      </c>
      <c r="S52" s="1252">
        <v>0.79583333333333328</v>
      </c>
      <c r="T52" s="1249">
        <v>0.82430555555555551</v>
      </c>
      <c r="U52" s="1249">
        <v>0.87152777777777779</v>
      </c>
      <c r="V52" s="1249">
        <v>0.89930555555555558</v>
      </c>
      <c r="W52" s="1249">
        <v>0.98124999999999996</v>
      </c>
      <c r="X52" s="1251" t="s">
        <v>17</v>
      </c>
    </row>
    <row r="53" spans="1:25" ht="31.5" x14ac:dyDescent="0.5">
      <c r="A53" s="941" t="s">
        <v>209</v>
      </c>
      <c r="B53" s="364">
        <v>2.0833333333333333E-3</v>
      </c>
      <c r="C53" s="146"/>
      <c r="D53" s="145">
        <v>2.23</v>
      </c>
      <c r="E53" s="144"/>
      <c r="F53" s="155"/>
      <c r="G53" s="1254"/>
      <c r="H53" s="1262"/>
      <c r="I53" s="1262"/>
      <c r="J53" s="1252">
        <v>0.41111111111111109</v>
      </c>
      <c r="K53" s="1248" t="s">
        <v>17</v>
      </c>
      <c r="L53" s="1262"/>
      <c r="M53" s="1262"/>
      <c r="N53" s="1252">
        <v>0.61875000000000002</v>
      </c>
      <c r="O53" s="1248" t="s">
        <v>17</v>
      </c>
      <c r="P53" s="1262"/>
      <c r="Q53" s="1262"/>
      <c r="R53" s="1252">
        <v>0.75069444444444444</v>
      </c>
      <c r="S53" s="1248" t="s">
        <v>17</v>
      </c>
      <c r="T53" s="1248" t="s">
        <v>17</v>
      </c>
      <c r="U53" s="1248" t="s">
        <v>17</v>
      </c>
      <c r="V53" s="1248" t="s">
        <v>17</v>
      </c>
      <c r="W53" s="1248" t="s">
        <v>17</v>
      </c>
      <c r="X53" s="1251" t="s">
        <v>17</v>
      </c>
    </row>
    <row r="54" spans="1:25" ht="31.5" x14ac:dyDescent="0.5">
      <c r="A54" s="941" t="s">
        <v>208</v>
      </c>
      <c r="B54" s="364">
        <v>2.0833333333333333E-3</v>
      </c>
      <c r="C54" s="146"/>
      <c r="D54" s="145">
        <v>0.55900000000000005</v>
      </c>
      <c r="E54" s="144"/>
      <c r="F54" s="155"/>
      <c r="G54" s="1256"/>
      <c r="H54" s="1263"/>
      <c r="I54" s="1263"/>
      <c r="J54" s="1249">
        <v>0.41180555555555554</v>
      </c>
      <c r="K54" s="1248" t="s">
        <v>17</v>
      </c>
      <c r="L54" s="1263"/>
      <c r="M54" s="1263"/>
      <c r="N54" s="1249">
        <v>0.61944444444444446</v>
      </c>
      <c r="O54" s="1248" t="s">
        <v>17</v>
      </c>
      <c r="P54" s="1263"/>
      <c r="Q54" s="1263"/>
      <c r="R54" s="1249">
        <v>0.75208333333333333</v>
      </c>
      <c r="S54" s="1248" t="s">
        <v>17</v>
      </c>
      <c r="T54" s="1248" t="s">
        <v>17</v>
      </c>
      <c r="U54" s="1248" t="s">
        <v>17</v>
      </c>
      <c r="V54" s="1248" t="s">
        <v>17</v>
      </c>
      <c r="W54" s="1248" t="s">
        <v>17</v>
      </c>
      <c r="X54" s="1251" t="s">
        <v>17</v>
      </c>
    </row>
    <row r="55" spans="1:25" ht="31.5" x14ac:dyDescent="0.5">
      <c r="A55" s="941" t="s">
        <v>207</v>
      </c>
      <c r="B55" s="364">
        <v>2.0833333333333333E-3</v>
      </c>
      <c r="C55" s="146"/>
      <c r="D55" s="145">
        <v>3.71</v>
      </c>
      <c r="E55" s="144"/>
      <c r="F55" s="155"/>
      <c r="G55" s="1254"/>
      <c r="H55" s="1262"/>
      <c r="I55" s="1262"/>
      <c r="J55" s="1252">
        <v>0.41388888888888886</v>
      </c>
      <c r="K55" s="1248" t="s">
        <v>17</v>
      </c>
      <c r="L55" s="1262"/>
      <c r="M55" s="1262"/>
      <c r="N55" s="1252">
        <v>0.62152777777777779</v>
      </c>
      <c r="O55" s="1248" t="s">
        <v>17</v>
      </c>
      <c r="P55" s="1262"/>
      <c r="Q55" s="1262"/>
      <c r="R55" s="1252">
        <v>0.75347222222222221</v>
      </c>
      <c r="S55" s="1248" t="s">
        <v>17</v>
      </c>
      <c r="T55" s="1248" t="s">
        <v>17</v>
      </c>
      <c r="U55" s="1248" t="s">
        <v>17</v>
      </c>
      <c r="V55" s="1248" t="s">
        <v>17</v>
      </c>
      <c r="W55" s="1248" t="s">
        <v>17</v>
      </c>
      <c r="X55" s="1251" t="s">
        <v>17</v>
      </c>
    </row>
    <row r="56" spans="1:25" ht="31.5" x14ac:dyDescent="0.5">
      <c r="A56" s="941" t="s">
        <v>206</v>
      </c>
      <c r="B56" s="364">
        <v>1.3888888888888889E-3</v>
      </c>
      <c r="C56" s="146"/>
      <c r="D56" s="145">
        <v>2.48</v>
      </c>
      <c r="E56" s="144"/>
      <c r="F56" s="155"/>
      <c r="G56" s="1256"/>
      <c r="H56" s="1263"/>
      <c r="I56" s="1263"/>
      <c r="J56" s="1249">
        <v>0.4152777777777778</v>
      </c>
      <c r="K56" s="1248" t="s">
        <v>17</v>
      </c>
      <c r="L56" s="1263"/>
      <c r="M56" s="1263"/>
      <c r="N56" s="1249">
        <v>0.62291666666666667</v>
      </c>
      <c r="O56" s="1248" t="s">
        <v>17</v>
      </c>
      <c r="P56" s="1263"/>
      <c r="Q56" s="1263"/>
      <c r="R56" s="1249">
        <v>0.75555555555555554</v>
      </c>
      <c r="S56" s="1248" t="s">
        <v>17</v>
      </c>
      <c r="T56" s="1248" t="s">
        <v>17</v>
      </c>
      <c r="U56" s="1248" t="s">
        <v>17</v>
      </c>
      <c r="V56" s="1248" t="s">
        <v>17</v>
      </c>
      <c r="W56" s="1248" t="s">
        <v>17</v>
      </c>
      <c r="X56" s="1251" t="s">
        <v>17</v>
      </c>
    </row>
    <row r="57" spans="1:25" ht="32.25" thickBot="1" x14ac:dyDescent="0.55000000000000004">
      <c r="A57" s="942" t="s">
        <v>205</v>
      </c>
      <c r="B57" s="365">
        <v>2.0833333333333333E-3</v>
      </c>
      <c r="C57" s="359"/>
      <c r="D57" s="360">
        <v>1.41</v>
      </c>
      <c r="E57" s="361"/>
      <c r="F57" s="362"/>
      <c r="G57" s="1264"/>
      <c r="H57" s="1265"/>
      <c r="I57" s="1265"/>
      <c r="J57" s="1266">
        <v>0.41736111111111113</v>
      </c>
      <c r="K57" s="1267" t="s">
        <v>17</v>
      </c>
      <c r="L57" s="1265"/>
      <c r="M57" s="1265"/>
      <c r="N57" s="1266">
        <v>0.625</v>
      </c>
      <c r="O57" s="1267" t="s">
        <v>17</v>
      </c>
      <c r="P57" s="1265"/>
      <c r="Q57" s="1265"/>
      <c r="R57" s="1266">
        <v>0.75763888888888886</v>
      </c>
      <c r="S57" s="1267" t="s">
        <v>17</v>
      </c>
      <c r="T57" s="1267" t="s">
        <v>17</v>
      </c>
      <c r="U57" s="1267" t="s">
        <v>17</v>
      </c>
      <c r="V57" s="1267" t="s">
        <v>17</v>
      </c>
      <c r="W57" s="1267" t="s">
        <v>17</v>
      </c>
      <c r="X57" s="1268" t="s">
        <v>17</v>
      </c>
    </row>
    <row r="58" spans="1:25" ht="16.5" thickBot="1" x14ac:dyDescent="0.3">
      <c r="A58" s="5"/>
      <c r="B58" s="543" t="s">
        <v>38</v>
      </c>
      <c r="C58" s="725">
        <v>27</v>
      </c>
      <c r="D58" s="726">
        <v>27</v>
      </c>
      <c r="E58" s="726">
        <v>16.7</v>
      </c>
      <c r="F58" s="727">
        <v>12</v>
      </c>
      <c r="G58" s="728">
        <f>SUM(G52-G30)</f>
        <v>2.0138888888888928E-2</v>
      </c>
      <c r="H58" s="729">
        <f>SUM(H52-H25)</f>
        <v>2.6388888888888851E-2</v>
      </c>
      <c r="I58" s="729">
        <f>SUM(I52-I25)</f>
        <v>2.777777777777779E-2</v>
      </c>
      <c r="J58" s="729">
        <f>SUM(J57-J25)</f>
        <v>3.5416666666666707E-2</v>
      </c>
      <c r="K58" s="729">
        <f>SUM(K52-K20)</f>
        <v>3.6111111111111094E-2</v>
      </c>
      <c r="L58" s="729">
        <f>SUM(L52-L25)</f>
        <v>2.6388888888888906E-2</v>
      </c>
      <c r="M58" s="729">
        <f>SUM(M52-M25)</f>
        <v>2.6388888888888906E-2</v>
      </c>
      <c r="N58" s="729">
        <f>SUM(N57-N25)</f>
        <v>3.472222222222221E-2</v>
      </c>
      <c r="O58" s="729">
        <f>SUM(O52-O20)</f>
        <v>3.6111111111111094E-2</v>
      </c>
      <c r="P58" s="729">
        <f>SUM(P52-P25)</f>
        <v>2.7083333333333348E-2</v>
      </c>
      <c r="Q58" s="729">
        <f>SUM(Q52-Q25)</f>
        <v>2.7083333333333348E-2</v>
      </c>
      <c r="R58" s="729">
        <f>SUM(R57-R25)</f>
        <v>3.5416666666666652E-2</v>
      </c>
      <c r="S58" s="729">
        <f>SUM(S52-S20)</f>
        <v>3.5416666666666652E-2</v>
      </c>
      <c r="T58" s="729">
        <f>SUM(T52-T25)</f>
        <v>2.5694444444444353E-2</v>
      </c>
      <c r="U58" s="729">
        <f t="shared" ref="U58" si="0">SUM(U52-U25)</f>
        <v>2.430555555555558E-2</v>
      </c>
      <c r="V58" s="729">
        <f>SUM(V52-V25)</f>
        <v>2.430555555555558E-2</v>
      </c>
      <c r="W58" s="729">
        <f>SUM(W52-W25)</f>
        <v>2.2916666666666585E-2</v>
      </c>
      <c r="X58" s="730">
        <f>SUM(X47-X25)</f>
        <v>1.8750000000000003E-2</v>
      </c>
    </row>
    <row r="60" spans="1:25" ht="21" x14ac:dyDescent="0.25">
      <c r="G60" s="625">
        <v>12</v>
      </c>
      <c r="H60" s="625">
        <v>16.7</v>
      </c>
      <c r="I60" s="625">
        <v>16.7</v>
      </c>
      <c r="J60" s="625">
        <v>27</v>
      </c>
      <c r="K60" s="625">
        <v>27</v>
      </c>
      <c r="L60" s="625">
        <v>16.7</v>
      </c>
      <c r="M60" s="625">
        <v>16.7</v>
      </c>
      <c r="N60" s="625">
        <v>27</v>
      </c>
      <c r="O60" s="625">
        <v>27</v>
      </c>
      <c r="P60" s="625">
        <v>16.7</v>
      </c>
      <c r="Q60" s="625">
        <v>16.7</v>
      </c>
      <c r="R60" s="625">
        <v>27</v>
      </c>
      <c r="S60" s="625">
        <v>27</v>
      </c>
      <c r="T60" s="625">
        <v>16.7</v>
      </c>
      <c r="U60" s="625">
        <v>16.7</v>
      </c>
      <c r="V60" s="625">
        <v>16.7</v>
      </c>
      <c r="W60" s="625">
        <v>16.7</v>
      </c>
      <c r="X60" s="625">
        <v>12.2</v>
      </c>
      <c r="Y60" s="731">
        <f>SUM(G60:X60)</f>
        <v>353.19999999999993</v>
      </c>
    </row>
    <row r="70" spans="1:21" ht="18.75" x14ac:dyDescent="0.3">
      <c r="A70" s="229" t="s">
        <v>39</v>
      </c>
      <c r="B70" s="230"/>
      <c r="C70" s="230"/>
      <c r="D70" s="230"/>
      <c r="E70" s="72"/>
      <c r="F70" s="230"/>
      <c r="G70" s="230"/>
      <c r="H70" s="230"/>
      <c r="I70" s="230"/>
      <c r="J70" s="59"/>
      <c r="L70" s="59"/>
      <c r="M70" s="230"/>
      <c r="N70" s="59"/>
      <c r="P70" s="260"/>
      <c r="Q70" s="260"/>
      <c r="R70" s="260"/>
      <c r="S70" s="260"/>
      <c r="T70" s="260"/>
      <c r="U70" s="251" t="s">
        <v>40</v>
      </c>
    </row>
    <row r="71" spans="1:21" ht="18.75" x14ac:dyDescent="0.3">
      <c r="A71" s="38" t="s">
        <v>41</v>
      </c>
      <c r="B71" s="38"/>
      <c r="C71" s="38"/>
      <c r="D71" s="38"/>
      <c r="E71" s="72"/>
      <c r="F71" s="38"/>
      <c r="G71" s="38"/>
      <c r="H71" s="38"/>
      <c r="I71" s="38"/>
      <c r="J71" s="59"/>
      <c r="L71" s="59"/>
      <c r="M71" s="38"/>
      <c r="N71" s="59"/>
      <c r="P71" s="260"/>
      <c r="Q71" s="260"/>
      <c r="R71" s="260"/>
      <c r="S71" s="260"/>
      <c r="T71" s="260"/>
      <c r="U71" s="252" t="s">
        <v>42</v>
      </c>
    </row>
    <row r="72" spans="1:21" ht="18.75" x14ac:dyDescent="0.3">
      <c r="A72" s="38" t="s">
        <v>43</v>
      </c>
      <c r="B72" s="229"/>
      <c r="C72" s="229"/>
      <c r="D72" s="229"/>
      <c r="E72" s="72"/>
      <c r="F72" s="229"/>
      <c r="G72" s="229"/>
      <c r="H72" s="229"/>
      <c r="I72" s="229"/>
      <c r="J72" s="59"/>
      <c r="L72" s="59"/>
      <c r="M72" s="38"/>
      <c r="N72" s="59"/>
      <c r="P72" s="260"/>
      <c r="Q72" s="260"/>
      <c r="R72" s="260"/>
      <c r="S72" s="260"/>
      <c r="T72" s="260"/>
      <c r="U72" s="252" t="s">
        <v>44</v>
      </c>
    </row>
    <row r="73" spans="1:21" ht="18.75" x14ac:dyDescent="0.3">
      <c r="A73" s="38" t="s">
        <v>45</v>
      </c>
      <c r="B73" s="229"/>
      <c r="C73" s="229"/>
      <c r="D73" s="229"/>
      <c r="E73" s="72"/>
      <c r="F73" s="229"/>
      <c r="G73" s="229"/>
      <c r="H73" s="229"/>
      <c r="I73" s="229"/>
      <c r="J73" s="59"/>
      <c r="L73" s="59"/>
      <c r="M73" s="38"/>
      <c r="N73" s="59"/>
      <c r="P73" s="260"/>
      <c r="Q73" s="260"/>
      <c r="R73" s="260"/>
      <c r="S73" s="260"/>
      <c r="T73" s="260"/>
      <c r="U73" s="253" t="s">
        <v>46</v>
      </c>
    </row>
  </sheetData>
  <mergeCells count="5">
    <mergeCell ref="G19:X19"/>
    <mergeCell ref="B19:F19"/>
    <mergeCell ref="B11:X11"/>
    <mergeCell ref="B12:X12"/>
    <mergeCell ref="B10:X10"/>
  </mergeCells>
  <conditionalFormatting sqref="A20:A57">
    <cfRule type="expression" dxfId="9" priority="1">
      <formula>1-MOD(ROW(),2)</formula>
    </cfRule>
    <cfRule type="expression" dxfId="8" priority="2">
      <formula>MOD(ROW(),2)</formula>
    </cfRule>
  </conditionalFormatting>
  <pageMargins left="0.31496062992125984" right="0.31496062992125984" top="0.74803149606299213" bottom="0.74803149606299213" header="0.31496062992125984" footer="0.31496062992125984"/>
  <pageSetup paperSize="9" scale="2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Y73"/>
  <sheetViews>
    <sheetView view="pageBreakPreview" topLeftCell="A48" zoomScale="60" zoomScaleNormal="100" workbookViewId="0">
      <selection activeCell="S70" sqref="S70"/>
    </sheetView>
  </sheetViews>
  <sheetFormatPr defaultRowHeight="15" x14ac:dyDescent="0.25"/>
  <cols>
    <col min="1" max="1" width="41.42578125" customWidth="1"/>
    <col min="2" max="2" width="5.85546875" customWidth="1"/>
    <col min="3" max="4" width="7.5703125" bestFit="1" customWidth="1"/>
    <col min="5" max="6" width="8.42578125" bestFit="1" customWidth="1"/>
    <col min="7" max="7" width="14.85546875" customWidth="1"/>
    <col min="8" max="8" width="14.28515625" customWidth="1"/>
    <col min="9" max="9" width="13.7109375" customWidth="1"/>
    <col min="10" max="14" width="12.85546875" bestFit="1" customWidth="1"/>
    <col min="15" max="15" width="16.85546875" customWidth="1"/>
    <col min="16" max="16" width="12.85546875" bestFit="1" customWidth="1"/>
    <col min="17" max="17" width="13.5703125" customWidth="1"/>
    <col min="18" max="18" width="15.28515625" customWidth="1"/>
  </cols>
  <sheetData>
    <row r="1" spans="1:25" ht="18.75" x14ac:dyDescent="0.3">
      <c r="A1" s="38" t="s">
        <v>0</v>
      </c>
      <c r="B1" s="248"/>
      <c r="C1" s="114"/>
      <c r="D1" s="59"/>
      <c r="E1" s="38"/>
      <c r="F1" s="38"/>
      <c r="G1" s="38"/>
      <c r="H1" s="38"/>
      <c r="I1" s="38"/>
      <c r="J1" s="38"/>
      <c r="K1" s="40"/>
      <c r="N1" s="19"/>
      <c r="P1" s="38"/>
      <c r="Q1" s="40" t="s">
        <v>1</v>
      </c>
      <c r="S1" s="19"/>
      <c r="Y1" s="237"/>
    </row>
    <row r="2" spans="1:25" ht="18.75" x14ac:dyDescent="0.3">
      <c r="A2" s="38" t="s">
        <v>2</v>
      </c>
      <c r="B2" s="248"/>
      <c r="C2" s="114"/>
      <c r="D2" s="59"/>
      <c r="E2" s="38"/>
      <c r="F2" s="38"/>
      <c r="G2" s="38"/>
      <c r="H2" s="38"/>
      <c r="I2" s="38"/>
      <c r="J2" s="38"/>
      <c r="K2" s="42"/>
      <c r="N2" s="19"/>
      <c r="P2" s="40" t="s">
        <v>3</v>
      </c>
      <c r="Q2" s="40"/>
      <c r="S2" s="19"/>
      <c r="Y2" s="237"/>
    </row>
    <row r="3" spans="1:25" ht="18.75" x14ac:dyDescent="0.3">
      <c r="A3" s="38" t="s">
        <v>4</v>
      </c>
      <c r="B3" s="248"/>
      <c r="C3" s="114"/>
      <c r="D3" s="59"/>
      <c r="E3" s="38"/>
      <c r="F3" s="38"/>
      <c r="G3" s="38"/>
      <c r="H3" s="38"/>
      <c r="I3" s="38"/>
      <c r="J3" s="38"/>
      <c r="K3" s="43"/>
      <c r="N3" s="19"/>
      <c r="P3" s="38"/>
      <c r="Q3" s="43" t="s">
        <v>5</v>
      </c>
      <c r="S3" s="19"/>
      <c r="Y3" s="237"/>
    </row>
    <row r="4" spans="1:25" ht="18.75" x14ac:dyDescent="0.3">
      <c r="A4" s="38"/>
      <c r="B4" s="248"/>
      <c r="C4" s="114"/>
      <c r="D4" s="59"/>
      <c r="E4" s="38"/>
      <c r="F4" s="38"/>
      <c r="G4" s="38"/>
      <c r="H4" s="38"/>
      <c r="I4" s="38"/>
      <c r="J4" s="38"/>
      <c r="K4" s="43"/>
      <c r="O4" s="237"/>
      <c r="P4" s="38"/>
      <c r="Q4" s="40" t="s">
        <v>6</v>
      </c>
    </row>
    <row r="5" spans="1:25" ht="18.75" x14ac:dyDescent="0.3">
      <c r="A5" s="38"/>
      <c r="B5" s="248"/>
      <c r="C5" s="114"/>
      <c r="D5" s="59"/>
      <c r="E5" s="38"/>
      <c r="F5" s="38"/>
      <c r="G5" s="38"/>
      <c r="H5" s="38"/>
      <c r="I5" s="38"/>
      <c r="J5" s="38"/>
      <c r="K5" s="43"/>
      <c r="O5" s="86"/>
      <c r="P5" s="59"/>
      <c r="Q5" s="43" t="s">
        <v>66</v>
      </c>
    </row>
    <row r="6" spans="1:25" ht="18.75" x14ac:dyDescent="0.3">
      <c r="A6" s="38"/>
      <c r="B6" s="248"/>
      <c r="C6" s="114"/>
      <c r="D6" s="59"/>
      <c r="E6" s="38"/>
      <c r="F6" s="38"/>
      <c r="G6" s="38"/>
      <c r="H6" s="38"/>
      <c r="I6" s="38"/>
      <c r="J6" s="38"/>
      <c r="K6" s="43"/>
      <c r="O6" s="237"/>
      <c r="P6" s="43"/>
      <c r="Q6" s="44" t="s">
        <v>8</v>
      </c>
    </row>
    <row r="7" spans="1:25" ht="18.75" x14ac:dyDescent="0.3">
      <c r="A7" s="38"/>
      <c r="B7" s="248"/>
      <c r="C7" s="114"/>
      <c r="D7" s="59"/>
      <c r="E7" s="38"/>
      <c r="R7" s="89"/>
      <c r="S7" s="90"/>
    </row>
    <row r="8" spans="1:25" ht="18.75" x14ac:dyDescent="0.3">
      <c r="A8" s="38"/>
      <c r="B8" s="248"/>
      <c r="C8" s="114"/>
      <c r="D8" s="59"/>
      <c r="E8" s="38"/>
      <c r="P8" s="89"/>
      <c r="R8" s="89"/>
      <c r="S8" s="90"/>
    </row>
    <row r="9" spans="1:25" ht="18.75" x14ac:dyDescent="0.3">
      <c r="A9" s="38"/>
      <c r="B9" s="248"/>
      <c r="C9" s="114"/>
      <c r="D9" s="59"/>
      <c r="E9" s="38"/>
      <c r="P9" s="89"/>
      <c r="Q9" s="89"/>
      <c r="R9" s="90"/>
      <c r="S9" s="90"/>
      <c r="T9" s="19"/>
      <c r="U9" s="19"/>
      <c r="W9" s="38"/>
      <c r="X9" s="43"/>
      <c r="Y9" s="237"/>
    </row>
    <row r="10" spans="1:25" ht="30.75" x14ac:dyDescent="0.3">
      <c r="A10" s="38"/>
      <c r="B10" s="1449" t="s">
        <v>203</v>
      </c>
      <c r="C10" s="1449"/>
      <c r="D10" s="1449"/>
      <c r="E10" s="1449"/>
      <c r="F10" s="1449"/>
      <c r="G10" s="1449"/>
      <c r="H10" s="1449"/>
      <c r="I10" s="1449"/>
      <c r="J10" s="1449"/>
      <c r="K10" s="1449"/>
      <c r="L10" s="1449"/>
      <c r="M10" s="1449"/>
      <c r="N10" s="1449"/>
      <c r="O10" s="1449"/>
      <c r="P10" s="1449"/>
      <c r="Q10" s="1449"/>
      <c r="R10" s="303"/>
      <c r="S10" s="303"/>
      <c r="T10" s="19"/>
      <c r="U10" s="19"/>
      <c r="W10" s="38"/>
      <c r="X10" s="43"/>
      <c r="Y10" s="237"/>
    </row>
    <row r="11" spans="1:25" ht="37.5" customHeight="1" x14ac:dyDescent="0.25">
      <c r="A11" s="1531" t="s">
        <v>204</v>
      </c>
      <c r="B11" s="1531"/>
      <c r="C11" s="1531"/>
      <c r="D11" s="1531"/>
      <c r="E11" s="1531"/>
      <c r="F11" s="1531"/>
      <c r="G11" s="1531"/>
      <c r="H11" s="1531"/>
      <c r="I11" s="1531"/>
      <c r="J11" s="1531"/>
      <c r="K11" s="1531"/>
      <c r="L11" s="1531"/>
      <c r="M11" s="1531"/>
      <c r="N11" s="1531"/>
      <c r="O11" s="1531"/>
      <c r="P11" s="1531"/>
      <c r="Q11" s="1531"/>
      <c r="R11" s="1531"/>
      <c r="S11" s="1531"/>
      <c r="T11" s="1531"/>
      <c r="U11" s="1531"/>
      <c r="V11" s="1531"/>
      <c r="W11" s="1531"/>
      <c r="X11" s="273"/>
      <c r="Y11" s="273"/>
    </row>
    <row r="12" spans="1:25" ht="27" x14ac:dyDescent="0.25">
      <c r="A12" s="262"/>
      <c r="B12" s="1461" t="s">
        <v>12</v>
      </c>
      <c r="C12" s="1461"/>
      <c r="D12" s="1461"/>
      <c r="E12" s="1461"/>
      <c r="F12" s="1461"/>
      <c r="G12" s="1461"/>
      <c r="H12" s="1461"/>
      <c r="I12" s="1461"/>
      <c r="J12" s="1461"/>
      <c r="K12" s="1461"/>
      <c r="L12" s="1461"/>
      <c r="M12" s="1461"/>
      <c r="N12" s="1461"/>
      <c r="O12" s="1461"/>
      <c r="P12" s="1461"/>
      <c r="Q12" s="1461"/>
      <c r="R12" s="71"/>
      <c r="S12" s="71"/>
      <c r="X12" s="352"/>
    </row>
    <row r="13" spans="1:25" ht="27" x14ac:dyDescent="0.25">
      <c r="F13" s="13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X13" s="352"/>
    </row>
    <row r="14" spans="1:25" ht="27" x14ac:dyDescent="0.25">
      <c r="F14" s="13"/>
      <c r="G14" s="322"/>
      <c r="H14" s="322"/>
      <c r="I14" s="322"/>
      <c r="J14" s="322"/>
      <c r="K14" s="322"/>
      <c r="L14" s="322"/>
      <c r="M14" s="322"/>
      <c r="N14" s="322"/>
      <c r="O14" s="322"/>
      <c r="P14" s="322"/>
      <c r="Q14" s="322"/>
      <c r="R14" s="322"/>
      <c r="S14" s="322"/>
      <c r="X14" s="352"/>
    </row>
    <row r="15" spans="1:25" ht="22.5" x14ac:dyDescent="0.3">
      <c r="A15" s="53" t="s">
        <v>11</v>
      </c>
      <c r="F15" s="13"/>
      <c r="G15" s="349"/>
      <c r="H15" s="349"/>
      <c r="I15" s="349"/>
      <c r="J15" s="349"/>
      <c r="K15" s="349"/>
      <c r="L15" s="349"/>
      <c r="M15" s="349"/>
      <c r="N15" s="349"/>
      <c r="O15" s="349"/>
      <c r="P15" s="349"/>
      <c r="Q15" s="349"/>
      <c r="R15" s="349"/>
      <c r="S15" s="349"/>
      <c r="X15" s="352"/>
    </row>
    <row r="16" spans="1:25" ht="24" x14ac:dyDescent="0.4">
      <c r="A16" s="63"/>
      <c r="F16" s="13"/>
      <c r="G16" s="349"/>
      <c r="H16" s="349"/>
      <c r="I16" s="349"/>
      <c r="J16" s="349"/>
      <c r="K16" s="349"/>
      <c r="L16" s="349"/>
      <c r="M16" s="349"/>
      <c r="N16" s="349"/>
      <c r="O16" s="349"/>
      <c r="P16" s="349"/>
      <c r="Q16" s="349"/>
      <c r="R16" s="349"/>
      <c r="S16" s="349"/>
      <c r="X16" s="352"/>
    </row>
    <row r="17" spans="1:17" ht="22.5" x14ac:dyDescent="0.3">
      <c r="A17" s="240" t="s">
        <v>199</v>
      </c>
    </row>
    <row r="19" spans="1:17" ht="23.25" thickBot="1" x14ac:dyDescent="0.35">
      <c r="A19" s="240"/>
    </row>
    <row r="20" spans="1:17" ht="29.25" customHeight="1" thickBot="1" x14ac:dyDescent="0.3">
      <c r="B20" s="1534" t="s">
        <v>65</v>
      </c>
      <c r="C20" s="1535"/>
      <c r="D20" s="1535"/>
      <c r="E20" s="1535"/>
      <c r="F20" s="1536"/>
      <c r="G20" s="1532" t="s">
        <v>15</v>
      </c>
      <c r="H20" s="1532"/>
      <c r="I20" s="1532"/>
      <c r="J20" s="1532"/>
      <c r="K20" s="1532"/>
      <c r="L20" s="1532"/>
      <c r="M20" s="1532"/>
      <c r="N20" s="1532"/>
      <c r="O20" s="1532"/>
      <c r="P20" s="1532"/>
      <c r="Q20" s="1533"/>
    </row>
    <row r="21" spans="1:17" ht="32.25" x14ac:dyDescent="0.5">
      <c r="A21" s="940" t="s">
        <v>205</v>
      </c>
      <c r="B21" s="367"/>
      <c r="C21" s="370">
        <v>0</v>
      </c>
      <c r="D21" s="371" t="s">
        <v>17</v>
      </c>
      <c r="E21" s="371" t="s">
        <v>17</v>
      </c>
      <c r="F21" s="372" t="s">
        <v>17</v>
      </c>
      <c r="G21" s="1222" t="s">
        <v>17</v>
      </c>
      <c r="H21" s="1223" t="s">
        <v>17</v>
      </c>
      <c r="I21" s="1223" t="s">
        <v>17</v>
      </c>
      <c r="J21" s="1224">
        <v>0.38541666666666669</v>
      </c>
      <c r="K21" s="1223" t="s">
        <v>17</v>
      </c>
      <c r="L21" s="1224">
        <v>0.62847222222222221</v>
      </c>
      <c r="M21" s="1223" t="s">
        <v>17</v>
      </c>
      <c r="N21" s="1223" t="s">
        <v>17</v>
      </c>
      <c r="O21" s="1223" t="s">
        <v>17</v>
      </c>
      <c r="P21" s="1224">
        <v>0.82986111111111116</v>
      </c>
      <c r="Q21" s="1225" t="s">
        <v>17</v>
      </c>
    </row>
    <row r="22" spans="1:17" ht="32.25" x14ac:dyDescent="0.5">
      <c r="A22" s="941" t="s">
        <v>206</v>
      </c>
      <c r="B22" s="368">
        <f>SUM(J22-J21)</f>
        <v>1.388888888888884E-3</v>
      </c>
      <c r="C22" s="373">
        <v>1.41</v>
      </c>
      <c r="D22" s="374" t="s">
        <v>17</v>
      </c>
      <c r="E22" s="374" t="s">
        <v>17</v>
      </c>
      <c r="F22" s="375" t="s">
        <v>17</v>
      </c>
      <c r="G22" s="1226" t="s">
        <v>17</v>
      </c>
      <c r="H22" s="1227" t="s">
        <v>17</v>
      </c>
      <c r="I22" s="1227" t="s">
        <v>17</v>
      </c>
      <c r="J22" s="1228">
        <v>0.38680555555555557</v>
      </c>
      <c r="K22" s="1227" t="s">
        <v>17</v>
      </c>
      <c r="L22" s="1228">
        <v>0.62986111111111109</v>
      </c>
      <c r="M22" s="1227" t="s">
        <v>17</v>
      </c>
      <c r="N22" s="1227" t="s">
        <v>17</v>
      </c>
      <c r="O22" s="1227" t="s">
        <v>17</v>
      </c>
      <c r="P22" s="1228">
        <v>0.83125000000000004</v>
      </c>
      <c r="Q22" s="1229" t="s">
        <v>17</v>
      </c>
    </row>
    <row r="23" spans="1:17" ht="32.25" x14ac:dyDescent="0.5">
      <c r="A23" s="941" t="s">
        <v>207</v>
      </c>
      <c r="B23" s="368">
        <f t="shared" ref="B23:B53" si="0">SUM(J23-J22)</f>
        <v>1.388888888888884E-3</v>
      </c>
      <c r="C23" s="373">
        <v>2.48</v>
      </c>
      <c r="D23" s="374" t="s">
        <v>17</v>
      </c>
      <c r="E23" s="374" t="s">
        <v>17</v>
      </c>
      <c r="F23" s="375" t="s">
        <v>17</v>
      </c>
      <c r="G23" s="1226" t="s">
        <v>17</v>
      </c>
      <c r="H23" s="1227" t="s">
        <v>17</v>
      </c>
      <c r="I23" s="1227" t="s">
        <v>17</v>
      </c>
      <c r="J23" s="1230">
        <v>0.38819444444444445</v>
      </c>
      <c r="K23" s="1227" t="s">
        <v>17</v>
      </c>
      <c r="L23" s="1230">
        <v>0.63124999999999998</v>
      </c>
      <c r="M23" s="1227" t="s">
        <v>17</v>
      </c>
      <c r="N23" s="1227" t="s">
        <v>17</v>
      </c>
      <c r="O23" s="1227" t="s">
        <v>17</v>
      </c>
      <c r="P23" s="1230">
        <v>0.83263888888888893</v>
      </c>
      <c r="Q23" s="1229" t="s">
        <v>17</v>
      </c>
    </row>
    <row r="24" spans="1:17" ht="32.25" x14ac:dyDescent="0.5">
      <c r="A24" s="941" t="s">
        <v>208</v>
      </c>
      <c r="B24" s="368">
        <f t="shared" si="0"/>
        <v>2.0833333333333259E-3</v>
      </c>
      <c r="C24" s="373">
        <v>3.71</v>
      </c>
      <c r="D24" s="374" t="s">
        <v>17</v>
      </c>
      <c r="E24" s="374" t="s">
        <v>17</v>
      </c>
      <c r="F24" s="375" t="s">
        <v>17</v>
      </c>
      <c r="G24" s="1226" t="s">
        <v>17</v>
      </c>
      <c r="H24" s="1227" t="s">
        <v>17</v>
      </c>
      <c r="I24" s="1227" t="s">
        <v>17</v>
      </c>
      <c r="J24" s="1228">
        <v>0.39027777777777778</v>
      </c>
      <c r="K24" s="1227" t="s">
        <v>17</v>
      </c>
      <c r="L24" s="1228">
        <v>0.6333333333333333</v>
      </c>
      <c r="M24" s="1227" t="s">
        <v>17</v>
      </c>
      <c r="N24" s="1227" t="s">
        <v>17</v>
      </c>
      <c r="O24" s="1227" t="s">
        <v>17</v>
      </c>
      <c r="P24" s="1228">
        <v>0.83472222222222225</v>
      </c>
      <c r="Q24" s="1229" t="s">
        <v>17</v>
      </c>
    </row>
    <row r="25" spans="1:17" ht="32.25" x14ac:dyDescent="0.5">
      <c r="A25" s="941" t="s">
        <v>209</v>
      </c>
      <c r="B25" s="368">
        <f t="shared" si="0"/>
        <v>6.9444444444444198E-4</v>
      </c>
      <c r="C25" s="373">
        <v>0.55900000000000005</v>
      </c>
      <c r="D25" s="374" t="s">
        <v>17</v>
      </c>
      <c r="E25" s="374" t="s">
        <v>17</v>
      </c>
      <c r="F25" s="375" t="s">
        <v>17</v>
      </c>
      <c r="G25" s="1226" t="s">
        <v>17</v>
      </c>
      <c r="H25" s="1227" t="s">
        <v>17</v>
      </c>
      <c r="I25" s="1227" t="s">
        <v>17</v>
      </c>
      <c r="J25" s="1230">
        <v>0.39097222222222222</v>
      </c>
      <c r="K25" s="1227" t="s">
        <v>17</v>
      </c>
      <c r="L25" s="1230">
        <v>0.63402777777777775</v>
      </c>
      <c r="M25" s="1227" t="s">
        <v>17</v>
      </c>
      <c r="N25" s="1227" t="s">
        <v>17</v>
      </c>
      <c r="O25" s="1227" t="s">
        <v>17</v>
      </c>
      <c r="P25" s="1230">
        <v>0.8354166666666667</v>
      </c>
      <c r="Q25" s="1229" t="s">
        <v>17</v>
      </c>
    </row>
    <row r="26" spans="1:17" ht="32.25" x14ac:dyDescent="0.5">
      <c r="A26" s="941" t="s">
        <v>210</v>
      </c>
      <c r="B26" s="368">
        <f t="shared" si="0"/>
        <v>3.4722222222222099E-3</v>
      </c>
      <c r="C26" s="373">
        <v>2.23</v>
      </c>
      <c r="D26" s="376">
        <v>0</v>
      </c>
      <c r="E26" s="377">
        <v>0</v>
      </c>
      <c r="F26" s="375" t="s">
        <v>17</v>
      </c>
      <c r="G26" s="1226" t="s">
        <v>17</v>
      </c>
      <c r="H26" s="1230">
        <v>0.28472222222222221</v>
      </c>
      <c r="I26" s="1230">
        <v>0.34722222222222221</v>
      </c>
      <c r="J26" s="1228">
        <v>0.39444444444444443</v>
      </c>
      <c r="K26" s="1230">
        <v>0.59027777777777779</v>
      </c>
      <c r="L26" s="1228">
        <v>0.63749999999999996</v>
      </c>
      <c r="M26" s="1230">
        <v>0.66666666666666663</v>
      </c>
      <c r="N26" s="1230">
        <v>0.69444444444444442</v>
      </c>
      <c r="O26" s="1230">
        <v>0.79166666666666663</v>
      </c>
      <c r="P26" s="1228">
        <v>0.83888888888888891</v>
      </c>
      <c r="Q26" s="1231">
        <v>0.95833333333333337</v>
      </c>
    </row>
    <row r="27" spans="1:17" ht="32.25" x14ac:dyDescent="0.5">
      <c r="A27" s="941" t="s">
        <v>211</v>
      </c>
      <c r="B27" s="368">
        <f t="shared" si="0"/>
        <v>6.9444444444444198E-4</v>
      </c>
      <c r="C27" s="373">
        <v>0.79500000000000004</v>
      </c>
      <c r="D27" s="376">
        <v>0.79500000000000004</v>
      </c>
      <c r="E27" s="377">
        <v>0.79500000000000004</v>
      </c>
      <c r="F27" s="375" t="s">
        <v>17</v>
      </c>
      <c r="G27" s="1226" t="s">
        <v>17</v>
      </c>
      <c r="H27" s="1228">
        <v>0.28541666666666665</v>
      </c>
      <c r="I27" s="1228">
        <v>0.34791666666666665</v>
      </c>
      <c r="J27" s="1230">
        <v>0.39513888888888887</v>
      </c>
      <c r="K27" s="1228">
        <v>0.59097222222222223</v>
      </c>
      <c r="L27" s="1230">
        <v>0.6381944444444444</v>
      </c>
      <c r="M27" s="1228">
        <v>0.66736111111111107</v>
      </c>
      <c r="N27" s="1228">
        <v>0.69513888888888886</v>
      </c>
      <c r="O27" s="1228">
        <v>0.79236111111111107</v>
      </c>
      <c r="P27" s="1230">
        <v>0.83958333333333335</v>
      </c>
      <c r="Q27" s="1232">
        <v>0.95902777777777781</v>
      </c>
    </row>
    <row r="28" spans="1:17" ht="32.25" x14ac:dyDescent="0.5">
      <c r="A28" s="941" t="s">
        <v>212</v>
      </c>
      <c r="B28" s="368">
        <f t="shared" si="0"/>
        <v>6.9444444444444198E-4</v>
      </c>
      <c r="C28" s="373">
        <v>0.70399999999999996</v>
      </c>
      <c r="D28" s="376">
        <v>0.70399999999999996</v>
      </c>
      <c r="E28" s="377">
        <v>0.70399999999999996</v>
      </c>
      <c r="F28" s="375" t="s">
        <v>17</v>
      </c>
      <c r="G28" s="1226" t="s">
        <v>17</v>
      </c>
      <c r="H28" s="1230">
        <v>0.28611111111111109</v>
      </c>
      <c r="I28" s="1230">
        <v>0.34861111111111109</v>
      </c>
      <c r="J28" s="1228">
        <v>0.39583333333333331</v>
      </c>
      <c r="K28" s="1230">
        <v>0.59166666666666667</v>
      </c>
      <c r="L28" s="1228">
        <v>0.63888888888888884</v>
      </c>
      <c r="M28" s="1230">
        <v>0.66805555555555551</v>
      </c>
      <c r="N28" s="1230">
        <v>0.6958333333333333</v>
      </c>
      <c r="O28" s="1230">
        <v>0.79305555555555551</v>
      </c>
      <c r="P28" s="1228">
        <v>0.84027777777777779</v>
      </c>
      <c r="Q28" s="1231">
        <v>0.95972222222222225</v>
      </c>
    </row>
    <row r="29" spans="1:17" ht="32.25" x14ac:dyDescent="0.5">
      <c r="A29" s="941" t="s">
        <v>213</v>
      </c>
      <c r="B29" s="368">
        <f t="shared" si="0"/>
        <v>1.388888888888884E-3</v>
      </c>
      <c r="C29" s="373">
        <v>1.1499999999999999</v>
      </c>
      <c r="D29" s="376">
        <v>1.1499999999999999</v>
      </c>
      <c r="E29" s="377">
        <v>1.1499999999999999</v>
      </c>
      <c r="F29" s="375" t="s">
        <v>17</v>
      </c>
      <c r="G29" s="1226" t="s">
        <v>17</v>
      </c>
      <c r="H29" s="1228">
        <v>0.28749999999999998</v>
      </c>
      <c r="I29" s="1228">
        <v>0.35</v>
      </c>
      <c r="J29" s="1230">
        <v>0.3972222222222222</v>
      </c>
      <c r="K29" s="1228">
        <v>0.59305555555555556</v>
      </c>
      <c r="L29" s="1230">
        <v>0.64027777777777772</v>
      </c>
      <c r="M29" s="1228">
        <v>0.6694444444444444</v>
      </c>
      <c r="N29" s="1228">
        <v>0.69722222222222219</v>
      </c>
      <c r="O29" s="1228">
        <v>0.7944444444444444</v>
      </c>
      <c r="P29" s="1230">
        <v>0.84166666666666667</v>
      </c>
      <c r="Q29" s="1232">
        <v>0.96111111111111114</v>
      </c>
    </row>
    <row r="30" spans="1:17" ht="32.25" x14ac:dyDescent="0.5">
      <c r="A30" s="941" t="s">
        <v>214</v>
      </c>
      <c r="B30" s="368">
        <f t="shared" si="0"/>
        <v>6.9444444444444198E-4</v>
      </c>
      <c r="C30" s="373">
        <v>0.45200000000000001</v>
      </c>
      <c r="D30" s="376">
        <v>0.45200000000000001</v>
      </c>
      <c r="E30" s="377">
        <v>0.45200000000000001</v>
      </c>
      <c r="F30" s="375" t="s">
        <v>17</v>
      </c>
      <c r="G30" s="1226" t="s">
        <v>17</v>
      </c>
      <c r="H30" s="1230">
        <v>0.28819444444444442</v>
      </c>
      <c r="I30" s="1230">
        <v>0.35069444444444442</v>
      </c>
      <c r="J30" s="1228">
        <v>0.39791666666666664</v>
      </c>
      <c r="K30" s="1230">
        <v>0.59375</v>
      </c>
      <c r="L30" s="1228">
        <v>0.64097222222222228</v>
      </c>
      <c r="M30" s="1230">
        <v>0.67013888888888884</v>
      </c>
      <c r="N30" s="1230">
        <v>0.69791666666666663</v>
      </c>
      <c r="O30" s="1230">
        <v>0.79513888888888884</v>
      </c>
      <c r="P30" s="1228">
        <v>0.84236111111111112</v>
      </c>
      <c r="Q30" s="1231">
        <v>0.96180555555555558</v>
      </c>
    </row>
    <row r="31" spans="1:17" ht="32.25" x14ac:dyDescent="0.5">
      <c r="A31" s="941" t="s">
        <v>60</v>
      </c>
      <c r="B31" s="368">
        <f t="shared" si="0"/>
        <v>2.0833333333333814E-3</v>
      </c>
      <c r="C31" s="373">
        <v>1.35</v>
      </c>
      <c r="D31" s="376">
        <v>1.35</v>
      </c>
      <c r="E31" s="377">
        <v>1.35</v>
      </c>
      <c r="F31" s="378">
        <v>0</v>
      </c>
      <c r="G31" s="1233">
        <v>0.25694444444444442</v>
      </c>
      <c r="H31" s="1228">
        <v>0.2902777777777778</v>
      </c>
      <c r="I31" s="1228">
        <v>0.3527777777777778</v>
      </c>
      <c r="J31" s="1230">
        <v>0.4</v>
      </c>
      <c r="K31" s="1228">
        <v>0.59583333333333333</v>
      </c>
      <c r="L31" s="1230">
        <v>0.6430555555555556</v>
      </c>
      <c r="M31" s="1228">
        <v>0.67222222222222228</v>
      </c>
      <c r="N31" s="1228">
        <v>0.7</v>
      </c>
      <c r="O31" s="1228">
        <v>0.79652777777777772</v>
      </c>
      <c r="P31" s="1230">
        <v>0.84375</v>
      </c>
      <c r="Q31" s="1232">
        <v>0.96250000000000002</v>
      </c>
    </row>
    <row r="32" spans="1:17" ht="32.25" x14ac:dyDescent="0.5">
      <c r="A32" s="941" t="s">
        <v>59</v>
      </c>
      <c r="B32" s="368">
        <f t="shared" si="0"/>
        <v>6.9444444444444198E-4</v>
      </c>
      <c r="C32" s="373">
        <v>0.501</v>
      </c>
      <c r="D32" s="376">
        <v>0.501</v>
      </c>
      <c r="E32" s="377">
        <v>0.501</v>
      </c>
      <c r="F32" s="378">
        <v>0.501</v>
      </c>
      <c r="G32" s="1234">
        <v>0.25763888888888886</v>
      </c>
      <c r="H32" s="1230">
        <v>0.29097222222222224</v>
      </c>
      <c r="I32" s="1230">
        <v>0.35347222222222224</v>
      </c>
      <c r="J32" s="1228">
        <v>0.40069444444444446</v>
      </c>
      <c r="K32" s="1230">
        <v>0.59652777777777777</v>
      </c>
      <c r="L32" s="1228">
        <v>0.64375000000000004</v>
      </c>
      <c r="M32" s="1230">
        <v>0.67291666666666672</v>
      </c>
      <c r="N32" s="1230">
        <v>0.7006944444444444</v>
      </c>
      <c r="O32" s="1230">
        <v>0.79722222222222228</v>
      </c>
      <c r="P32" s="1228">
        <v>0.84444444444444444</v>
      </c>
      <c r="Q32" s="1231">
        <v>0.96319444444444446</v>
      </c>
    </row>
    <row r="33" spans="1:17" ht="32.25" x14ac:dyDescent="0.5">
      <c r="A33" s="941" t="s">
        <v>28</v>
      </c>
      <c r="B33" s="368">
        <f t="shared" si="0"/>
        <v>1.388888888888884E-3</v>
      </c>
      <c r="C33" s="373">
        <v>0.70299999999999996</v>
      </c>
      <c r="D33" s="376">
        <v>0.70299999999999996</v>
      </c>
      <c r="E33" s="377">
        <v>0.70299999999999996</v>
      </c>
      <c r="F33" s="378">
        <v>0.70299999999999996</v>
      </c>
      <c r="G33" s="1233">
        <v>0.2590277777777778</v>
      </c>
      <c r="H33" s="1228">
        <v>0.29236111111111113</v>
      </c>
      <c r="I33" s="1228">
        <v>0.35486111111111113</v>
      </c>
      <c r="J33" s="1230">
        <v>0.40208333333333335</v>
      </c>
      <c r="K33" s="1228">
        <v>0.59791666666666665</v>
      </c>
      <c r="L33" s="1230">
        <v>0.64513888888888893</v>
      </c>
      <c r="M33" s="1228">
        <v>0.67500000000000004</v>
      </c>
      <c r="N33" s="1228">
        <v>0.70277777777777772</v>
      </c>
      <c r="O33" s="1228">
        <v>0.79861111111111116</v>
      </c>
      <c r="P33" s="1230">
        <v>0.84583333333333333</v>
      </c>
      <c r="Q33" s="1232">
        <v>0.96388888888888891</v>
      </c>
    </row>
    <row r="34" spans="1:17" ht="32.25" x14ac:dyDescent="0.5">
      <c r="A34" s="941" t="s">
        <v>29</v>
      </c>
      <c r="B34" s="368">
        <f t="shared" si="0"/>
        <v>6.9444444444444198E-4</v>
      </c>
      <c r="C34" s="373">
        <v>0.57799999999999996</v>
      </c>
      <c r="D34" s="376">
        <v>0.57799999999999996</v>
      </c>
      <c r="E34" s="377">
        <v>0.57799999999999996</v>
      </c>
      <c r="F34" s="378">
        <v>0.57799999999999996</v>
      </c>
      <c r="G34" s="1234">
        <v>0.25972222222222224</v>
      </c>
      <c r="H34" s="1230">
        <v>0.29305555555555557</v>
      </c>
      <c r="I34" s="1230">
        <v>0.35555555555555557</v>
      </c>
      <c r="J34" s="1228">
        <v>0.40277777777777779</v>
      </c>
      <c r="K34" s="1230">
        <v>0.59861111111111109</v>
      </c>
      <c r="L34" s="1228">
        <v>0.64583333333333337</v>
      </c>
      <c r="M34" s="1230">
        <v>0.67569444444444449</v>
      </c>
      <c r="N34" s="1230">
        <v>0.70347222222222228</v>
      </c>
      <c r="O34" s="1230">
        <v>0.7993055555555556</v>
      </c>
      <c r="P34" s="1228">
        <v>0.84652777777777777</v>
      </c>
      <c r="Q34" s="1231">
        <v>0.96527777777777779</v>
      </c>
    </row>
    <row r="35" spans="1:17" ht="32.25" x14ac:dyDescent="0.45">
      <c r="A35" s="944" t="s">
        <v>30</v>
      </c>
      <c r="B35" s="368">
        <f t="shared" si="0"/>
        <v>6.9444444444444198E-4</v>
      </c>
      <c r="C35" s="373">
        <v>0.35099999999999998</v>
      </c>
      <c r="D35" s="376">
        <v>0.35099999999999998</v>
      </c>
      <c r="E35" s="377">
        <v>0.35099999999999998</v>
      </c>
      <c r="F35" s="378">
        <v>0.35099999999999998</v>
      </c>
      <c r="G35" s="1233">
        <v>0.26041666666666669</v>
      </c>
      <c r="H35" s="1228">
        <v>0.29375000000000001</v>
      </c>
      <c r="I35" s="1228">
        <v>0.35625000000000001</v>
      </c>
      <c r="J35" s="1230">
        <v>0.40347222222222223</v>
      </c>
      <c r="K35" s="1228">
        <v>0.59930555555555554</v>
      </c>
      <c r="L35" s="1230">
        <v>0.64652777777777781</v>
      </c>
      <c r="M35" s="1228">
        <v>0.67638888888888893</v>
      </c>
      <c r="N35" s="1228">
        <v>0.70416666666666672</v>
      </c>
      <c r="O35" s="1228">
        <v>0.8</v>
      </c>
      <c r="P35" s="1230">
        <v>0.84722222222222221</v>
      </c>
      <c r="Q35" s="1232">
        <v>0.96527777777777779</v>
      </c>
    </row>
    <row r="36" spans="1:17" ht="32.25" x14ac:dyDescent="0.5">
      <c r="A36" s="984" t="s">
        <v>31</v>
      </c>
      <c r="B36" s="368">
        <f t="shared" si="0"/>
        <v>6.9444444444444198E-4</v>
      </c>
      <c r="C36" s="373">
        <v>0.33700000000000002</v>
      </c>
      <c r="D36" s="376">
        <v>0.33700000000000002</v>
      </c>
      <c r="E36" s="377">
        <v>0.33700000000000002</v>
      </c>
      <c r="F36" s="378">
        <v>0.33700000000000002</v>
      </c>
      <c r="G36" s="1234">
        <v>0.26111111111111113</v>
      </c>
      <c r="H36" s="1230">
        <v>0.29444444444444445</v>
      </c>
      <c r="I36" s="1230">
        <v>0.35694444444444445</v>
      </c>
      <c r="J36" s="1228">
        <v>0.40416666666666667</v>
      </c>
      <c r="K36" s="1230">
        <v>0.6</v>
      </c>
      <c r="L36" s="1228">
        <v>0.64722222222222225</v>
      </c>
      <c r="M36" s="1230">
        <v>0.67708333333333337</v>
      </c>
      <c r="N36" s="1230">
        <v>0.70486111111111116</v>
      </c>
      <c r="O36" s="1230">
        <v>0.80069444444444449</v>
      </c>
      <c r="P36" s="1228">
        <v>0.84791666666666665</v>
      </c>
      <c r="Q36" s="1231">
        <v>0.96597222222222223</v>
      </c>
    </row>
    <row r="37" spans="1:17" ht="32.25" x14ac:dyDescent="0.5">
      <c r="A37" s="941" t="s">
        <v>32</v>
      </c>
      <c r="B37" s="368">
        <f t="shared" si="0"/>
        <v>6.9444444444444198E-4</v>
      </c>
      <c r="C37" s="373">
        <v>0.25</v>
      </c>
      <c r="D37" s="376">
        <v>0.25</v>
      </c>
      <c r="E37" s="377">
        <v>0.25</v>
      </c>
      <c r="F37" s="378">
        <v>0.25</v>
      </c>
      <c r="G37" s="1233">
        <v>0.26180555555555557</v>
      </c>
      <c r="H37" s="1228">
        <v>0.2951388888888889</v>
      </c>
      <c r="I37" s="1228">
        <v>0.3576388888888889</v>
      </c>
      <c r="J37" s="1230">
        <v>0.40486111111111112</v>
      </c>
      <c r="K37" s="1228">
        <v>0.60069444444444442</v>
      </c>
      <c r="L37" s="1230">
        <v>0.6479166666666667</v>
      </c>
      <c r="M37" s="1228">
        <v>0.67777777777777781</v>
      </c>
      <c r="N37" s="1228">
        <v>0.7055555555555556</v>
      </c>
      <c r="O37" s="1228">
        <v>0.80138888888888893</v>
      </c>
      <c r="P37" s="1230">
        <v>0.84861111111111109</v>
      </c>
      <c r="Q37" s="1232">
        <v>0.96666666666666667</v>
      </c>
    </row>
    <row r="38" spans="1:17" ht="32.25" x14ac:dyDescent="0.5">
      <c r="A38" s="941" t="s">
        <v>58</v>
      </c>
      <c r="B38" s="368">
        <f t="shared" si="0"/>
        <v>1.388888888888884E-3</v>
      </c>
      <c r="C38" s="373">
        <v>0.41199999999999998</v>
      </c>
      <c r="D38" s="376">
        <v>0.41199999999999998</v>
      </c>
      <c r="E38" s="377">
        <v>0.41199999999999998</v>
      </c>
      <c r="F38" s="378">
        <v>0.41199999999999998</v>
      </c>
      <c r="G38" s="1234">
        <v>0.26250000000000001</v>
      </c>
      <c r="H38" s="1230">
        <v>0.29583333333333334</v>
      </c>
      <c r="I38" s="1230">
        <v>0.35902777777777778</v>
      </c>
      <c r="J38" s="1228">
        <v>0.40625</v>
      </c>
      <c r="K38" s="1230">
        <v>0.60138888888888886</v>
      </c>
      <c r="L38" s="1228">
        <v>0.64861111111111114</v>
      </c>
      <c r="M38" s="1230">
        <v>0.67847222222222225</v>
      </c>
      <c r="N38" s="1230">
        <v>0.70625000000000004</v>
      </c>
      <c r="O38" s="1230">
        <v>0.80208333333333337</v>
      </c>
      <c r="P38" s="1228">
        <v>0.84930555555555554</v>
      </c>
      <c r="Q38" s="1231">
        <v>0.96736111111111112</v>
      </c>
    </row>
    <row r="39" spans="1:17" ht="32.25" x14ac:dyDescent="0.5">
      <c r="A39" s="941" t="s">
        <v>64</v>
      </c>
      <c r="B39" s="368">
        <f t="shared" si="0"/>
        <v>6.9444444444444198E-4</v>
      </c>
      <c r="C39" s="373">
        <v>0.45700000000000002</v>
      </c>
      <c r="D39" s="376">
        <v>0.45700000000000002</v>
      </c>
      <c r="E39" s="377">
        <v>0.45700000000000002</v>
      </c>
      <c r="F39" s="378">
        <v>0.45700000000000002</v>
      </c>
      <c r="G39" s="1233">
        <v>0.26319444444444445</v>
      </c>
      <c r="H39" s="1228">
        <v>0.29652777777777778</v>
      </c>
      <c r="I39" s="1228">
        <v>0.35972222222222222</v>
      </c>
      <c r="J39" s="1230">
        <v>0.40694444444444444</v>
      </c>
      <c r="K39" s="1228">
        <v>0.60277777777777775</v>
      </c>
      <c r="L39" s="1230">
        <v>0.65</v>
      </c>
      <c r="M39" s="1228">
        <v>0.6791666666666667</v>
      </c>
      <c r="N39" s="1228">
        <v>0.70694444444444449</v>
      </c>
      <c r="O39" s="1228">
        <v>0.80277777777777781</v>
      </c>
      <c r="P39" s="1230">
        <v>0.85</v>
      </c>
      <c r="Q39" s="1232">
        <v>0.96805555555555556</v>
      </c>
    </row>
    <row r="40" spans="1:17" ht="32.25" x14ac:dyDescent="0.5">
      <c r="A40" s="941" t="s">
        <v>35</v>
      </c>
      <c r="B40" s="368">
        <f t="shared" si="0"/>
        <v>6.9444444444444198E-4</v>
      </c>
      <c r="C40" s="373">
        <v>0.30399999999999999</v>
      </c>
      <c r="D40" s="376">
        <v>0.30399999999999999</v>
      </c>
      <c r="E40" s="377">
        <v>0.30399999999999999</v>
      </c>
      <c r="F40" s="378">
        <v>0.30399999999999999</v>
      </c>
      <c r="G40" s="1234">
        <v>0.2638888888888889</v>
      </c>
      <c r="H40" s="1230">
        <v>0.29722222222222222</v>
      </c>
      <c r="I40" s="1230">
        <v>0.36041666666666666</v>
      </c>
      <c r="J40" s="1228">
        <v>0.40763888888888888</v>
      </c>
      <c r="K40" s="1230">
        <v>0.60347222222222219</v>
      </c>
      <c r="L40" s="1228">
        <v>0.65069444444444446</v>
      </c>
      <c r="M40" s="1230">
        <v>0.68055555555555558</v>
      </c>
      <c r="N40" s="1230">
        <v>0.70833333333333337</v>
      </c>
      <c r="O40" s="1230">
        <v>0.80347222222222225</v>
      </c>
      <c r="P40" s="1228">
        <v>0.85069444444444442</v>
      </c>
      <c r="Q40" s="1231">
        <v>0.96875</v>
      </c>
    </row>
    <row r="41" spans="1:17" ht="32.25" x14ac:dyDescent="0.5">
      <c r="A41" s="941" t="s">
        <v>26</v>
      </c>
      <c r="B41" s="368">
        <f t="shared" si="0"/>
        <v>1.388888888888884E-3</v>
      </c>
      <c r="C41" s="373">
        <v>0.38</v>
      </c>
      <c r="D41" s="376">
        <v>0.38</v>
      </c>
      <c r="E41" s="377">
        <v>0.38</v>
      </c>
      <c r="F41" s="378">
        <v>0.38</v>
      </c>
      <c r="G41" s="1233">
        <v>0.26458333333333334</v>
      </c>
      <c r="H41" s="1228">
        <v>0.2986111111111111</v>
      </c>
      <c r="I41" s="1228">
        <v>0.36180555555555555</v>
      </c>
      <c r="J41" s="1230">
        <v>0.40902777777777777</v>
      </c>
      <c r="K41" s="1228">
        <v>0.60416666666666663</v>
      </c>
      <c r="L41" s="1230">
        <v>0.65138888888888891</v>
      </c>
      <c r="M41" s="1228">
        <v>0.68125000000000002</v>
      </c>
      <c r="N41" s="1228">
        <v>0.70902777777777781</v>
      </c>
      <c r="O41" s="1228">
        <v>0.80486111111111114</v>
      </c>
      <c r="P41" s="1230">
        <v>0.85138888888888886</v>
      </c>
      <c r="Q41" s="1232">
        <v>0.96944444444444444</v>
      </c>
    </row>
    <row r="42" spans="1:17" ht="32.25" x14ac:dyDescent="0.5">
      <c r="A42" s="941" t="s">
        <v>181</v>
      </c>
      <c r="B42" s="368">
        <f t="shared" si="0"/>
        <v>1.388888888888884E-3</v>
      </c>
      <c r="C42" s="373">
        <v>0.89</v>
      </c>
      <c r="D42" s="376">
        <v>0.89</v>
      </c>
      <c r="E42" s="377">
        <v>0.89</v>
      </c>
      <c r="F42" s="378">
        <v>0.89</v>
      </c>
      <c r="G42" s="1234">
        <v>0.26597222222222222</v>
      </c>
      <c r="H42" s="1230">
        <v>0.3</v>
      </c>
      <c r="I42" s="1230">
        <v>0.36319444444444443</v>
      </c>
      <c r="J42" s="1228">
        <v>0.41041666666666665</v>
      </c>
      <c r="K42" s="1230">
        <v>0.60624999999999996</v>
      </c>
      <c r="L42" s="1228">
        <v>0.65347222222222223</v>
      </c>
      <c r="M42" s="1230">
        <v>0.68333333333333335</v>
      </c>
      <c r="N42" s="1230">
        <v>0.71111111111111114</v>
      </c>
      <c r="O42" s="1230">
        <v>0.80625000000000002</v>
      </c>
      <c r="P42" s="1228">
        <v>0.85277777777777775</v>
      </c>
      <c r="Q42" s="1231">
        <v>0.97083333333333333</v>
      </c>
    </row>
    <row r="43" spans="1:17" ht="32.25" x14ac:dyDescent="0.5">
      <c r="A43" s="941" t="s">
        <v>195</v>
      </c>
      <c r="B43" s="368">
        <f t="shared" si="0"/>
        <v>1.388888888888884E-3</v>
      </c>
      <c r="C43" s="373">
        <v>0.94899999999999995</v>
      </c>
      <c r="D43" s="376">
        <v>0.94899999999999995</v>
      </c>
      <c r="E43" s="377">
        <v>0.94899999999999995</v>
      </c>
      <c r="F43" s="378">
        <v>0.94899999999999995</v>
      </c>
      <c r="G43" s="1233">
        <v>0.2673611111111111</v>
      </c>
      <c r="H43" s="1228">
        <v>0.30138888888888887</v>
      </c>
      <c r="I43" s="1228">
        <v>0.36527777777777776</v>
      </c>
      <c r="J43" s="1230">
        <v>0.41180555555555554</v>
      </c>
      <c r="K43" s="1228">
        <v>0.60763888888888884</v>
      </c>
      <c r="L43" s="1230">
        <v>0.65486111111111112</v>
      </c>
      <c r="M43" s="1228">
        <v>0.68472222222222223</v>
      </c>
      <c r="N43" s="1228">
        <v>0.71250000000000002</v>
      </c>
      <c r="O43" s="1228">
        <v>0.80763888888888891</v>
      </c>
      <c r="P43" s="1230">
        <v>0.85416666666666663</v>
      </c>
      <c r="Q43" s="1232">
        <v>0.97222222222222221</v>
      </c>
    </row>
    <row r="44" spans="1:17" ht="32.25" x14ac:dyDescent="0.5">
      <c r="A44" s="941" t="s">
        <v>194</v>
      </c>
      <c r="B44" s="368">
        <f t="shared" si="0"/>
        <v>6.9444444444444198E-4</v>
      </c>
      <c r="C44" s="373">
        <v>0.312</v>
      </c>
      <c r="D44" s="376">
        <v>0.312</v>
      </c>
      <c r="E44" s="377">
        <v>0.312</v>
      </c>
      <c r="F44" s="378">
        <v>0.312</v>
      </c>
      <c r="G44" s="1234">
        <v>0.26805555555555555</v>
      </c>
      <c r="H44" s="1230">
        <v>0.30208333333333331</v>
      </c>
      <c r="I44" s="1230">
        <v>0.3659722222222222</v>
      </c>
      <c r="J44" s="1228">
        <v>0.41249999999999998</v>
      </c>
      <c r="K44" s="1230">
        <v>0.60833333333333328</v>
      </c>
      <c r="L44" s="1228">
        <v>0.65555555555555556</v>
      </c>
      <c r="M44" s="1230">
        <v>0.68541666666666667</v>
      </c>
      <c r="N44" s="1230">
        <v>0.71319444444444446</v>
      </c>
      <c r="O44" s="1230">
        <v>0.80833333333333335</v>
      </c>
      <c r="P44" s="1228">
        <v>0.85486111111111107</v>
      </c>
      <c r="Q44" s="1231">
        <v>0.97291666666666665</v>
      </c>
    </row>
    <row r="45" spans="1:17" ht="32.25" x14ac:dyDescent="0.5">
      <c r="A45" s="941" t="s">
        <v>20</v>
      </c>
      <c r="B45" s="368">
        <f t="shared" si="0"/>
        <v>6.9444444444444198E-4</v>
      </c>
      <c r="C45" s="373">
        <v>0.28999999999999998</v>
      </c>
      <c r="D45" s="376">
        <v>0.28999999999999998</v>
      </c>
      <c r="E45" s="377">
        <v>0.28999999999999998</v>
      </c>
      <c r="F45" s="378">
        <v>0.28999999999999998</v>
      </c>
      <c r="G45" s="1233">
        <v>0.26874999999999999</v>
      </c>
      <c r="H45" s="1228">
        <v>0.30277777777777776</v>
      </c>
      <c r="I45" s="1228">
        <v>0.36666666666666664</v>
      </c>
      <c r="J45" s="1230">
        <v>0.41319444444444442</v>
      </c>
      <c r="K45" s="1228">
        <v>0.60902777777777772</v>
      </c>
      <c r="L45" s="1230">
        <v>0.65625</v>
      </c>
      <c r="M45" s="1228">
        <v>0.68611111111111112</v>
      </c>
      <c r="N45" s="1228">
        <v>0.71388888888888891</v>
      </c>
      <c r="O45" s="1228">
        <v>0.80902777777777779</v>
      </c>
      <c r="P45" s="1230">
        <v>0.85555555555555551</v>
      </c>
      <c r="Q45" s="1232">
        <v>0.97361111111111109</v>
      </c>
    </row>
    <row r="46" spans="1:17" ht="32.25" x14ac:dyDescent="0.5">
      <c r="A46" s="941" t="s">
        <v>19</v>
      </c>
      <c r="B46" s="368">
        <f t="shared" si="0"/>
        <v>1.3888888888889395E-3</v>
      </c>
      <c r="C46" s="373">
        <v>0.376</v>
      </c>
      <c r="D46" s="376">
        <v>0.376</v>
      </c>
      <c r="E46" s="377">
        <v>0.376</v>
      </c>
      <c r="F46" s="378">
        <v>0.376</v>
      </c>
      <c r="G46" s="1234">
        <v>0.26944444444444443</v>
      </c>
      <c r="H46" s="1230">
        <v>0.3034722222222222</v>
      </c>
      <c r="I46" s="1230">
        <v>0.36736111111111114</v>
      </c>
      <c r="J46" s="1228">
        <v>0.41458333333333336</v>
      </c>
      <c r="K46" s="1230">
        <v>0.60972222222222228</v>
      </c>
      <c r="L46" s="1228">
        <v>0.65694444444444444</v>
      </c>
      <c r="M46" s="1230">
        <v>0.68680555555555556</v>
      </c>
      <c r="N46" s="1230">
        <v>0.71458333333333335</v>
      </c>
      <c r="O46" s="1230">
        <v>0.81041666666666667</v>
      </c>
      <c r="P46" s="1228">
        <v>0.85624999999999996</v>
      </c>
      <c r="Q46" s="1231">
        <v>0.97430555555555554</v>
      </c>
    </row>
    <row r="47" spans="1:17" ht="32.25" x14ac:dyDescent="0.5">
      <c r="A47" s="941" t="s">
        <v>18</v>
      </c>
      <c r="B47" s="368">
        <f t="shared" si="0"/>
        <v>6.9444444444444198E-4</v>
      </c>
      <c r="C47" s="373">
        <v>0.34499999999999997</v>
      </c>
      <c r="D47" s="376">
        <v>0.34499999999999997</v>
      </c>
      <c r="E47" s="377">
        <v>0.34499999999999997</v>
      </c>
      <c r="F47" s="378">
        <v>0.34499999999999997</v>
      </c>
      <c r="G47" s="1233">
        <v>0.27013888888888887</v>
      </c>
      <c r="H47" s="1228">
        <v>0.3034722222222222</v>
      </c>
      <c r="I47" s="1228">
        <v>0.36805555555555558</v>
      </c>
      <c r="J47" s="1230">
        <v>0.4152777777777778</v>
      </c>
      <c r="K47" s="1228">
        <v>0.61041666666666672</v>
      </c>
      <c r="L47" s="1230">
        <v>0.65833333333333333</v>
      </c>
      <c r="M47" s="1228">
        <v>0.6875</v>
      </c>
      <c r="N47" s="1228">
        <v>0.71527777777777779</v>
      </c>
      <c r="O47" s="1228">
        <v>0.81111111111111112</v>
      </c>
      <c r="P47" s="1230">
        <v>0.8569444444444444</v>
      </c>
      <c r="Q47" s="1232">
        <v>0.97499999999999998</v>
      </c>
    </row>
    <row r="48" spans="1:17" ht="32.25" x14ac:dyDescent="0.5">
      <c r="A48" s="941" t="s">
        <v>16</v>
      </c>
      <c r="B48" s="368">
        <f t="shared" si="0"/>
        <v>1.388888888888884E-3</v>
      </c>
      <c r="C48" s="373">
        <v>0.34799999999999998</v>
      </c>
      <c r="D48" s="376">
        <v>0.34799999999999998</v>
      </c>
      <c r="E48" s="377">
        <v>0.34799999999999998</v>
      </c>
      <c r="F48" s="378">
        <v>0.34799999999999998</v>
      </c>
      <c r="G48" s="1234">
        <v>0.27152777777777776</v>
      </c>
      <c r="H48" s="1230">
        <v>0.30486111111111114</v>
      </c>
      <c r="I48" s="1230">
        <v>0.36944444444444446</v>
      </c>
      <c r="J48" s="1228">
        <v>0.41666666666666669</v>
      </c>
      <c r="K48" s="1230">
        <v>0.6118055555555556</v>
      </c>
      <c r="L48" s="1228">
        <v>0.65972222222222221</v>
      </c>
      <c r="M48" s="1230">
        <v>0.68888888888888888</v>
      </c>
      <c r="N48" s="1230">
        <v>0.71666666666666667</v>
      </c>
      <c r="O48" s="1230">
        <v>0.8125</v>
      </c>
      <c r="P48" s="1228">
        <v>0.85833333333333328</v>
      </c>
      <c r="Q48" s="1231">
        <v>0.97638888888888886</v>
      </c>
    </row>
    <row r="49" spans="1:18" ht="32.25" x14ac:dyDescent="0.5">
      <c r="A49" s="941" t="s">
        <v>214</v>
      </c>
      <c r="B49" s="368">
        <f t="shared" si="0"/>
        <v>1.388888888888884E-3</v>
      </c>
      <c r="C49" s="373">
        <v>1.43</v>
      </c>
      <c r="D49" s="376">
        <v>1.43</v>
      </c>
      <c r="E49" s="377">
        <v>1.43</v>
      </c>
      <c r="F49" s="378">
        <v>1.43</v>
      </c>
      <c r="G49" s="1233">
        <v>0.27291666666666664</v>
      </c>
      <c r="H49" s="1228">
        <v>0.30694444444444446</v>
      </c>
      <c r="I49" s="1228">
        <v>0.37083333333333335</v>
      </c>
      <c r="J49" s="1230">
        <v>0.41805555555555557</v>
      </c>
      <c r="K49" s="1228">
        <v>0.61319444444444449</v>
      </c>
      <c r="L49" s="1230">
        <v>0.66111111111111109</v>
      </c>
      <c r="M49" s="1228">
        <v>0.69027777777777777</v>
      </c>
      <c r="N49" s="1228">
        <v>0.71805555555555556</v>
      </c>
      <c r="O49" s="1228">
        <v>0.81388888888888888</v>
      </c>
      <c r="P49" s="1230">
        <v>0.85972222222222228</v>
      </c>
      <c r="Q49" s="1232">
        <v>0.97777777777777775</v>
      </c>
    </row>
    <row r="50" spans="1:18" ht="32.25" x14ac:dyDescent="0.5">
      <c r="A50" s="941" t="s">
        <v>213</v>
      </c>
      <c r="B50" s="368">
        <f t="shared" si="0"/>
        <v>6.9444444444444198E-4</v>
      </c>
      <c r="C50" s="373">
        <v>0.49</v>
      </c>
      <c r="D50" s="376">
        <v>0.49</v>
      </c>
      <c r="E50" s="377">
        <v>0.49</v>
      </c>
      <c r="F50" s="378">
        <v>0.49</v>
      </c>
      <c r="G50" s="1234">
        <v>0.27361111111111114</v>
      </c>
      <c r="H50" s="1230">
        <v>0.30694444444444446</v>
      </c>
      <c r="I50" s="1230">
        <v>0.37152777777777779</v>
      </c>
      <c r="J50" s="1228">
        <v>0.41875000000000001</v>
      </c>
      <c r="K50" s="1230">
        <v>0.61319444444444449</v>
      </c>
      <c r="L50" s="1228">
        <v>0.66111111111111109</v>
      </c>
      <c r="M50" s="1230">
        <v>0.69097222222222221</v>
      </c>
      <c r="N50" s="1230">
        <v>0.71875</v>
      </c>
      <c r="O50" s="1230">
        <v>0.81458333333333333</v>
      </c>
      <c r="P50" s="1228">
        <v>0.86041666666666672</v>
      </c>
      <c r="Q50" s="1231">
        <v>0.97847222222222219</v>
      </c>
    </row>
    <row r="51" spans="1:18" ht="32.25" x14ac:dyDescent="0.5">
      <c r="A51" s="941" t="s">
        <v>212</v>
      </c>
      <c r="B51" s="368">
        <f t="shared" si="0"/>
        <v>6.9444444444444198E-4</v>
      </c>
      <c r="C51" s="373">
        <v>1</v>
      </c>
      <c r="D51" s="376">
        <v>1</v>
      </c>
      <c r="E51" s="377">
        <v>1</v>
      </c>
      <c r="F51" s="378">
        <v>1</v>
      </c>
      <c r="G51" s="1233">
        <v>0.27500000000000002</v>
      </c>
      <c r="H51" s="1228">
        <v>0.30833333333333335</v>
      </c>
      <c r="I51" s="1228">
        <v>0.37222222222222223</v>
      </c>
      <c r="J51" s="1230">
        <v>0.41944444444444445</v>
      </c>
      <c r="K51" s="1228">
        <v>0.61458333333333337</v>
      </c>
      <c r="L51" s="1230">
        <v>0.66249999999999998</v>
      </c>
      <c r="M51" s="1228">
        <v>0.69236111111111109</v>
      </c>
      <c r="N51" s="1228">
        <v>0.72013888888888888</v>
      </c>
      <c r="O51" s="1228">
        <v>0.81527777777777777</v>
      </c>
      <c r="P51" s="1230">
        <v>0.8618055555555556</v>
      </c>
      <c r="Q51" s="1232">
        <v>0.97916666666666663</v>
      </c>
    </row>
    <row r="52" spans="1:18" ht="32.25" x14ac:dyDescent="0.5">
      <c r="A52" s="941" t="s">
        <v>211</v>
      </c>
      <c r="B52" s="368">
        <f t="shared" si="0"/>
        <v>6.9444444444444198E-4</v>
      </c>
      <c r="C52" s="373">
        <v>0.71499999999999997</v>
      </c>
      <c r="D52" s="376">
        <v>0.71499999999999997</v>
      </c>
      <c r="E52" s="377">
        <v>0.71499999999999997</v>
      </c>
      <c r="F52" s="378">
        <v>0.71499999999999997</v>
      </c>
      <c r="G52" s="1234">
        <v>0.27569444444444446</v>
      </c>
      <c r="H52" s="1230">
        <v>0.30972222222222223</v>
      </c>
      <c r="I52" s="1230">
        <v>0.37361111111111112</v>
      </c>
      <c r="J52" s="1228">
        <v>0.4201388888888889</v>
      </c>
      <c r="K52" s="1230">
        <v>0.61527777777777781</v>
      </c>
      <c r="L52" s="1228">
        <v>0.66319444444444442</v>
      </c>
      <c r="M52" s="1230">
        <v>0.69236111111111109</v>
      </c>
      <c r="N52" s="1230">
        <v>0.72013888888888888</v>
      </c>
      <c r="O52" s="1230">
        <v>0.81597222222222221</v>
      </c>
      <c r="P52" s="1228">
        <v>0.8618055555555556</v>
      </c>
      <c r="Q52" s="1231">
        <v>0.97986111111111107</v>
      </c>
    </row>
    <row r="53" spans="1:18" ht="32.25" x14ac:dyDescent="0.5">
      <c r="A53" s="941" t="s">
        <v>210</v>
      </c>
      <c r="B53" s="368">
        <f t="shared" si="0"/>
        <v>1.388888888888884E-3</v>
      </c>
      <c r="C53" s="373">
        <v>0.78600000000000003</v>
      </c>
      <c r="D53" s="376">
        <v>0.78600000000000003</v>
      </c>
      <c r="E53" s="377">
        <v>0.78600000000000003</v>
      </c>
      <c r="F53" s="378">
        <v>0.78600000000000003</v>
      </c>
      <c r="G53" s="1233">
        <v>0.27708333333333335</v>
      </c>
      <c r="H53" s="1228">
        <v>0.31111111111111112</v>
      </c>
      <c r="I53" s="1228">
        <v>0.375</v>
      </c>
      <c r="J53" s="1230">
        <v>0.42152777777777778</v>
      </c>
      <c r="K53" s="1228">
        <v>0.6166666666666667</v>
      </c>
      <c r="L53" s="1230">
        <v>0.6645833333333333</v>
      </c>
      <c r="M53" s="1228">
        <v>0.69374999999999998</v>
      </c>
      <c r="N53" s="1228">
        <v>0.72152777777777777</v>
      </c>
      <c r="O53" s="1228">
        <v>0.81736111111111109</v>
      </c>
      <c r="P53" s="1230">
        <v>0.86319444444444449</v>
      </c>
      <c r="Q53" s="1232">
        <v>0.98124999999999996</v>
      </c>
    </row>
    <row r="54" spans="1:18" ht="32.25" x14ac:dyDescent="0.5">
      <c r="A54" s="941" t="s">
        <v>209</v>
      </c>
      <c r="B54" s="368">
        <f>SUM(I54-I53)</f>
        <v>2.0833333333333259E-3</v>
      </c>
      <c r="C54" s="379"/>
      <c r="D54" s="376">
        <v>2.23</v>
      </c>
      <c r="E54" s="377"/>
      <c r="F54" s="378"/>
      <c r="G54" s="1235" t="s">
        <v>17</v>
      </c>
      <c r="H54" s="1236" t="s">
        <v>17</v>
      </c>
      <c r="I54" s="1230">
        <v>0.37708333333333333</v>
      </c>
      <c r="J54" s="1236" t="s">
        <v>17</v>
      </c>
      <c r="K54" s="1230">
        <v>0.61875000000000002</v>
      </c>
      <c r="L54" s="1236" t="s">
        <v>17</v>
      </c>
      <c r="M54" s="1236" t="s">
        <v>17</v>
      </c>
      <c r="N54" s="1236" t="s">
        <v>17</v>
      </c>
      <c r="O54" s="1230">
        <v>0.81944444444444442</v>
      </c>
      <c r="P54" s="1236" t="s">
        <v>17</v>
      </c>
      <c r="Q54" s="1237" t="s">
        <v>17</v>
      </c>
    </row>
    <row r="55" spans="1:18" ht="32.25" x14ac:dyDescent="0.5">
      <c r="A55" s="941" t="s">
        <v>208</v>
      </c>
      <c r="B55" s="368">
        <f t="shared" ref="B55:B58" si="1">SUM(I55-I54)</f>
        <v>6.9444444444444198E-4</v>
      </c>
      <c r="C55" s="379"/>
      <c r="D55" s="376">
        <v>0.55900000000000005</v>
      </c>
      <c r="E55" s="377"/>
      <c r="F55" s="378"/>
      <c r="G55" s="1235" t="s">
        <v>17</v>
      </c>
      <c r="H55" s="1236" t="s">
        <v>17</v>
      </c>
      <c r="I55" s="1228">
        <v>0.37777777777777777</v>
      </c>
      <c r="J55" s="1236" t="s">
        <v>17</v>
      </c>
      <c r="K55" s="1228">
        <v>0.61944444444444446</v>
      </c>
      <c r="L55" s="1236" t="s">
        <v>17</v>
      </c>
      <c r="M55" s="1236" t="s">
        <v>17</v>
      </c>
      <c r="N55" s="1236" t="s">
        <v>17</v>
      </c>
      <c r="O55" s="1228">
        <v>0.82013888888888886</v>
      </c>
      <c r="P55" s="1236" t="s">
        <v>17</v>
      </c>
      <c r="Q55" s="1237" t="s">
        <v>17</v>
      </c>
    </row>
    <row r="56" spans="1:18" ht="32.25" x14ac:dyDescent="0.5">
      <c r="A56" s="941" t="s">
        <v>207</v>
      </c>
      <c r="B56" s="368">
        <f t="shared" si="1"/>
        <v>2.0833333333333259E-3</v>
      </c>
      <c r="C56" s="379"/>
      <c r="D56" s="376">
        <v>3.71</v>
      </c>
      <c r="E56" s="377"/>
      <c r="F56" s="378"/>
      <c r="G56" s="1235" t="s">
        <v>17</v>
      </c>
      <c r="H56" s="1236" t="s">
        <v>17</v>
      </c>
      <c r="I56" s="1230">
        <v>0.37986111111111109</v>
      </c>
      <c r="J56" s="1236" t="s">
        <v>17</v>
      </c>
      <c r="K56" s="1230">
        <v>0.62152777777777779</v>
      </c>
      <c r="L56" s="1236" t="s">
        <v>17</v>
      </c>
      <c r="M56" s="1236" t="s">
        <v>17</v>
      </c>
      <c r="N56" s="1236" t="s">
        <v>17</v>
      </c>
      <c r="O56" s="1230">
        <v>0.82222222222222219</v>
      </c>
      <c r="P56" s="1236" t="s">
        <v>17</v>
      </c>
      <c r="Q56" s="1237" t="s">
        <v>17</v>
      </c>
    </row>
    <row r="57" spans="1:18" ht="32.25" x14ac:dyDescent="0.5">
      <c r="A57" s="941" t="s">
        <v>206</v>
      </c>
      <c r="B57" s="368">
        <f t="shared" si="1"/>
        <v>1.388888888888884E-3</v>
      </c>
      <c r="C57" s="379"/>
      <c r="D57" s="376">
        <v>2.48</v>
      </c>
      <c r="E57" s="377"/>
      <c r="F57" s="378"/>
      <c r="G57" s="1235" t="s">
        <v>17</v>
      </c>
      <c r="H57" s="1236" t="s">
        <v>17</v>
      </c>
      <c r="I57" s="1228">
        <v>0.38124999999999998</v>
      </c>
      <c r="J57" s="1236" t="s">
        <v>17</v>
      </c>
      <c r="K57" s="1228">
        <v>0.62291666666666667</v>
      </c>
      <c r="L57" s="1236" t="s">
        <v>17</v>
      </c>
      <c r="M57" s="1236" t="s">
        <v>17</v>
      </c>
      <c r="N57" s="1236" t="s">
        <v>17</v>
      </c>
      <c r="O57" s="1228">
        <v>0.82361111111111107</v>
      </c>
      <c r="P57" s="1236" t="s">
        <v>17</v>
      </c>
      <c r="Q57" s="1237" t="s">
        <v>17</v>
      </c>
    </row>
    <row r="58" spans="1:18" ht="32.25" x14ac:dyDescent="0.5">
      <c r="A58" s="942" t="s">
        <v>205</v>
      </c>
      <c r="B58" s="369">
        <f t="shared" si="1"/>
        <v>2.0833333333333814E-3</v>
      </c>
      <c r="C58" s="380"/>
      <c r="D58" s="381">
        <v>1.41</v>
      </c>
      <c r="E58" s="382"/>
      <c r="F58" s="383"/>
      <c r="G58" s="1238" t="s">
        <v>17</v>
      </c>
      <c r="H58" s="1239" t="s">
        <v>17</v>
      </c>
      <c r="I58" s="1240">
        <v>0.38333333333333336</v>
      </c>
      <c r="J58" s="1239" t="s">
        <v>17</v>
      </c>
      <c r="K58" s="1240">
        <v>0.625</v>
      </c>
      <c r="L58" s="1239" t="s">
        <v>17</v>
      </c>
      <c r="M58" s="1239" t="s">
        <v>17</v>
      </c>
      <c r="N58" s="1239" t="s">
        <v>17</v>
      </c>
      <c r="O58" s="1240">
        <v>0.8256944444444444</v>
      </c>
      <c r="P58" s="1239" t="s">
        <v>17</v>
      </c>
      <c r="Q58" s="1241" t="s">
        <v>17</v>
      </c>
    </row>
    <row r="59" spans="1:18" ht="15.75" x14ac:dyDescent="0.25">
      <c r="A59" s="148"/>
      <c r="B59" s="543" t="s">
        <v>38</v>
      </c>
      <c r="C59" s="734">
        <v>27</v>
      </c>
      <c r="D59" s="735">
        <v>27</v>
      </c>
      <c r="E59" s="735">
        <v>16.600000000000001</v>
      </c>
      <c r="F59" s="696">
        <v>12</v>
      </c>
      <c r="G59" s="736">
        <f>SUM(G53-G31)</f>
        <v>2.0138888888888928E-2</v>
      </c>
      <c r="H59" s="737">
        <f>SUM(H53-H26)</f>
        <v>2.6388888888888906E-2</v>
      </c>
      <c r="I59" s="737">
        <f>SUM(I58-I26)</f>
        <v>3.6111111111111149E-2</v>
      </c>
      <c r="J59" s="737">
        <f>J53-J21</f>
        <v>3.6111111111111094E-2</v>
      </c>
      <c r="K59" s="737">
        <f>SUM(K58-K26)</f>
        <v>3.472222222222221E-2</v>
      </c>
      <c r="L59" s="737">
        <f>SUM(L53-L21)</f>
        <v>3.6111111111111094E-2</v>
      </c>
      <c r="M59" s="737">
        <f>SUM(M53-M26)</f>
        <v>2.7083333333333348E-2</v>
      </c>
      <c r="N59" s="737">
        <f>SUM(N53-N26)</f>
        <v>2.7083333333333348E-2</v>
      </c>
      <c r="O59" s="737">
        <f>SUM(O58-O26)</f>
        <v>3.4027777777777768E-2</v>
      </c>
      <c r="P59" s="737">
        <f>SUM(Q48-Q26)</f>
        <v>1.8055555555555491E-2</v>
      </c>
      <c r="Q59" s="738">
        <f>SUM(Q48-Q26)</f>
        <v>1.8055555555555491E-2</v>
      </c>
      <c r="R59" s="353"/>
    </row>
    <row r="60" spans="1:18" ht="15.75" x14ac:dyDescent="0.25">
      <c r="A60" s="148"/>
      <c r="B60" s="543"/>
      <c r="C60" s="732"/>
      <c r="D60" s="732"/>
      <c r="E60" s="732"/>
      <c r="F60" s="732"/>
      <c r="G60" s="733"/>
      <c r="H60" s="733"/>
      <c r="I60" s="733"/>
      <c r="J60" s="733"/>
      <c r="K60" s="733"/>
      <c r="L60" s="733"/>
      <c r="M60" s="733"/>
      <c r="N60" s="733"/>
      <c r="O60" s="733"/>
      <c r="P60" s="733"/>
      <c r="Q60" s="733"/>
      <c r="R60" s="353"/>
    </row>
    <row r="61" spans="1:18" ht="15.75" x14ac:dyDescent="0.25">
      <c r="G61" s="366"/>
      <c r="H61" s="366"/>
      <c r="I61" s="366"/>
      <c r="J61" s="366"/>
      <c r="K61" s="366"/>
      <c r="L61" s="366"/>
      <c r="M61" s="366"/>
      <c r="N61" s="366"/>
      <c r="O61" s="366"/>
      <c r="P61" s="366"/>
      <c r="Q61" s="366"/>
    </row>
    <row r="62" spans="1:18" ht="21" x14ac:dyDescent="0.35">
      <c r="G62" s="517">
        <v>12</v>
      </c>
      <c r="H62" s="517">
        <v>16.7</v>
      </c>
      <c r="I62" s="517">
        <v>27</v>
      </c>
      <c r="J62" s="517">
        <v>27</v>
      </c>
      <c r="K62" s="517">
        <v>27</v>
      </c>
      <c r="L62" s="517">
        <v>27</v>
      </c>
      <c r="M62" s="517">
        <v>16.7</v>
      </c>
      <c r="N62" s="517">
        <v>16.7</v>
      </c>
      <c r="O62" s="517">
        <v>27</v>
      </c>
      <c r="P62" s="517">
        <v>27</v>
      </c>
      <c r="Q62" s="517">
        <v>16.7</v>
      </c>
      <c r="R62" s="708">
        <f>SUM(G62:Q62)</f>
        <v>240.79999999999995</v>
      </c>
    </row>
    <row r="70" spans="1:20" ht="18.75" x14ac:dyDescent="0.3">
      <c r="A70" s="229" t="s">
        <v>39</v>
      </c>
      <c r="B70" s="230"/>
      <c r="C70" s="230"/>
      <c r="D70" s="230"/>
      <c r="E70" s="72"/>
      <c r="F70" s="230"/>
      <c r="G70" s="230"/>
      <c r="H70" s="230"/>
      <c r="I70" s="230"/>
      <c r="J70" s="59"/>
      <c r="L70" s="59"/>
      <c r="M70" s="230"/>
      <c r="O70" s="251" t="s">
        <v>40</v>
      </c>
      <c r="R70" s="260"/>
      <c r="S70" s="260"/>
      <c r="T70" s="260"/>
    </row>
    <row r="71" spans="1:20" ht="18.75" x14ac:dyDescent="0.3">
      <c r="A71" s="38" t="s">
        <v>41</v>
      </c>
      <c r="B71" s="38"/>
      <c r="C71" s="38"/>
      <c r="D71" s="38"/>
      <c r="E71" s="72"/>
      <c r="F71" s="38"/>
      <c r="G71" s="38"/>
      <c r="H71" s="38"/>
      <c r="I71" s="38"/>
      <c r="J71" s="59"/>
      <c r="L71" s="59"/>
      <c r="M71" s="38"/>
      <c r="O71" s="252" t="s">
        <v>42</v>
      </c>
      <c r="R71" s="260"/>
      <c r="S71" s="260"/>
      <c r="T71" s="260"/>
    </row>
    <row r="72" spans="1:20" ht="18.75" x14ac:dyDescent="0.3">
      <c r="A72" s="38" t="s">
        <v>43</v>
      </c>
      <c r="B72" s="229"/>
      <c r="C72" s="229"/>
      <c r="D72" s="229"/>
      <c r="E72" s="72"/>
      <c r="F72" s="229"/>
      <c r="G72" s="229"/>
      <c r="H72" s="229"/>
      <c r="I72" s="229"/>
      <c r="J72" s="59"/>
      <c r="L72" s="59"/>
      <c r="M72" s="38"/>
      <c r="O72" s="252" t="s">
        <v>44</v>
      </c>
      <c r="R72" s="260"/>
      <c r="S72" s="260"/>
      <c r="T72" s="260"/>
    </row>
    <row r="73" spans="1:20" ht="18.75" x14ac:dyDescent="0.3">
      <c r="A73" s="38" t="s">
        <v>45</v>
      </c>
      <c r="B73" s="229"/>
      <c r="C73" s="229"/>
      <c r="D73" s="229"/>
      <c r="E73" s="72"/>
      <c r="F73" s="229"/>
      <c r="G73" s="229"/>
      <c r="H73" s="229"/>
      <c r="I73" s="229"/>
      <c r="J73" s="59"/>
      <c r="L73" s="59"/>
      <c r="M73" s="38"/>
      <c r="O73" s="253" t="s">
        <v>46</v>
      </c>
      <c r="R73" s="260"/>
      <c r="S73" s="260"/>
      <c r="T73" s="260"/>
    </row>
  </sheetData>
  <mergeCells count="5">
    <mergeCell ref="G20:Q20"/>
    <mergeCell ref="B20:F20"/>
    <mergeCell ref="B10:Q10"/>
    <mergeCell ref="B12:Q12"/>
    <mergeCell ref="A11:W11"/>
  </mergeCells>
  <conditionalFormatting sqref="A21:A58">
    <cfRule type="expression" dxfId="7" priority="1">
      <formula>1-MOD(ROW(),2)</formula>
    </cfRule>
    <cfRule type="expression" dxfId="6" priority="2">
      <formula>MOD(ROW(),2)</formula>
    </cfRule>
  </conditionalFormatting>
  <pageMargins left="0.51181102362204722" right="0.51181102362204722" top="0.74803149606299213" bottom="0.74803149606299213" header="0.31496062992125984" footer="0.31496062992125984"/>
  <pageSetup paperSize="9" scale="3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N52"/>
  <sheetViews>
    <sheetView view="pageBreakPreview" topLeftCell="A17" zoomScale="60" zoomScaleNormal="100" workbookViewId="0">
      <selection activeCell="F41" sqref="F41"/>
    </sheetView>
  </sheetViews>
  <sheetFormatPr defaultRowHeight="15" x14ac:dyDescent="0.25"/>
  <cols>
    <col min="2" max="2" width="38.28515625" customWidth="1"/>
    <col min="3" max="4" width="10.7109375" customWidth="1"/>
    <col min="5" max="6" width="12.140625" customWidth="1"/>
    <col min="8" max="8" width="9.28515625" bestFit="1" customWidth="1"/>
    <col min="11" max="11" width="14.42578125" bestFit="1" customWidth="1"/>
  </cols>
  <sheetData>
    <row r="1" spans="1:14" ht="18.75" x14ac:dyDescent="0.3">
      <c r="A1" s="50" t="s">
        <v>0</v>
      </c>
      <c r="B1" s="12"/>
      <c r="C1" s="50"/>
      <c r="D1" s="50"/>
      <c r="E1" s="50"/>
      <c r="F1" s="46"/>
      <c r="G1" s="46"/>
      <c r="H1" s="165"/>
      <c r="I1" s="165"/>
      <c r="J1" s="50"/>
      <c r="K1" s="50"/>
      <c r="L1" s="518" t="s">
        <v>1</v>
      </c>
      <c r="M1" s="12"/>
      <c r="N1" s="12"/>
    </row>
    <row r="2" spans="1:14" ht="18.75" x14ac:dyDescent="0.3">
      <c r="A2" s="50" t="s">
        <v>2</v>
      </c>
      <c r="B2" s="12"/>
      <c r="C2" s="50"/>
      <c r="D2" s="50"/>
      <c r="E2" s="50"/>
      <c r="F2" s="46"/>
      <c r="G2" s="46"/>
      <c r="H2" s="165"/>
      <c r="I2" s="165"/>
      <c r="J2" s="50"/>
      <c r="K2" s="1537" t="s">
        <v>3</v>
      </c>
      <c r="L2" s="1537"/>
      <c r="M2" s="12"/>
      <c r="N2" s="12"/>
    </row>
    <row r="3" spans="1:14" ht="18.75" x14ac:dyDescent="0.3">
      <c r="A3" s="50" t="s">
        <v>4</v>
      </c>
      <c r="B3" s="12"/>
      <c r="C3" s="50"/>
      <c r="D3" s="50"/>
      <c r="E3" s="50"/>
      <c r="F3" s="46"/>
      <c r="G3" s="46"/>
      <c r="J3" s="43"/>
      <c r="K3" s="165"/>
      <c r="L3" s="43" t="s">
        <v>215</v>
      </c>
      <c r="M3" s="239"/>
      <c r="N3" s="239"/>
    </row>
    <row r="4" spans="1:14" ht="18.75" x14ac:dyDescent="0.3">
      <c r="A4" s="12"/>
      <c r="B4" s="165"/>
      <c r="C4" s="165"/>
      <c r="D4" s="165"/>
      <c r="E4" s="165"/>
      <c r="F4" s="165"/>
      <c r="G4" s="165"/>
      <c r="H4" s="165"/>
      <c r="I4" s="165"/>
      <c r="J4" s="50"/>
      <c r="K4" s="50"/>
      <c r="L4" s="518" t="s">
        <v>6</v>
      </c>
      <c r="M4" s="12"/>
      <c r="N4" s="12"/>
    </row>
    <row r="5" spans="1:14" ht="18.75" x14ac:dyDescent="0.3">
      <c r="A5" s="12"/>
      <c r="B5" s="47"/>
      <c r="C5" s="165"/>
      <c r="D5" s="165"/>
      <c r="E5" s="165"/>
      <c r="F5" s="165"/>
      <c r="G5" s="165"/>
      <c r="H5" s="165"/>
      <c r="I5" s="165"/>
      <c r="J5" s="50"/>
      <c r="K5" s="50"/>
      <c r="L5" s="43" t="s">
        <v>66</v>
      </c>
      <c r="M5" s="12"/>
      <c r="N5" s="12"/>
    </row>
    <row r="6" spans="1:14" ht="18.75" x14ac:dyDescent="0.3">
      <c r="A6" s="12"/>
      <c r="B6" s="47"/>
      <c r="C6" s="165"/>
      <c r="D6" s="165"/>
      <c r="E6" s="165"/>
      <c r="F6" s="165"/>
      <c r="G6" s="165"/>
      <c r="H6" s="165"/>
      <c r="I6" s="165"/>
      <c r="J6" s="50"/>
      <c r="K6" s="50"/>
      <c r="L6" s="519" t="s">
        <v>8</v>
      </c>
      <c r="M6" s="12"/>
      <c r="N6" s="12"/>
    </row>
    <row r="7" spans="1:14" ht="24" x14ac:dyDescent="0.4">
      <c r="A7" s="12"/>
      <c r="B7" s="47"/>
      <c r="C7" s="165"/>
      <c r="D7" s="165"/>
      <c r="E7" s="165"/>
      <c r="F7" s="165"/>
      <c r="G7" s="165"/>
      <c r="H7" s="165"/>
      <c r="I7" s="165"/>
      <c r="J7" s="520"/>
      <c r="K7" s="520"/>
      <c r="L7" s="521"/>
      <c r="M7" s="65"/>
      <c r="N7" s="12"/>
    </row>
    <row r="8" spans="1:14" ht="30.75" x14ac:dyDescent="0.25">
      <c r="A8" s="12"/>
      <c r="B8" s="1449" t="s">
        <v>216</v>
      </c>
      <c r="C8" s="1449"/>
      <c r="D8" s="1449"/>
      <c r="E8" s="1449"/>
      <c r="F8" s="1449"/>
      <c r="G8" s="1449"/>
      <c r="H8" s="1449"/>
      <c r="I8" s="1449"/>
      <c r="J8" s="1449"/>
      <c r="K8" s="303"/>
      <c r="L8" s="303"/>
      <c r="M8" s="303"/>
      <c r="N8" s="12"/>
    </row>
    <row r="9" spans="1:14" ht="25.5" x14ac:dyDescent="0.25">
      <c r="A9" s="12"/>
      <c r="B9" s="1538" t="s">
        <v>217</v>
      </c>
      <c r="C9" s="1538"/>
      <c r="D9" s="1538"/>
      <c r="E9" s="1538"/>
      <c r="F9" s="1538"/>
      <c r="G9" s="1538"/>
      <c r="H9" s="1538"/>
      <c r="I9" s="1538"/>
      <c r="J9" s="1538"/>
      <c r="K9" s="273"/>
      <c r="L9" s="273"/>
      <c r="M9" s="522"/>
      <c r="N9" s="12"/>
    </row>
    <row r="10" spans="1:14" ht="25.5" x14ac:dyDescent="0.25">
      <c r="A10" s="12"/>
      <c r="B10" s="1539" t="s">
        <v>12</v>
      </c>
      <c r="C10" s="1539"/>
      <c r="D10" s="1539"/>
      <c r="E10" s="1539"/>
      <c r="F10" s="1539"/>
      <c r="G10" s="1539"/>
      <c r="H10" s="1539"/>
      <c r="I10" s="1539"/>
      <c r="J10" s="1539"/>
      <c r="K10" s="790"/>
      <c r="L10" s="523"/>
      <c r="M10" s="523"/>
      <c r="N10" s="12"/>
    </row>
    <row r="11" spans="1:14" ht="18.75" x14ac:dyDescent="0.3">
      <c r="A11" s="12"/>
      <c r="B11" s="165"/>
      <c r="C11" s="165"/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2"/>
    </row>
    <row r="12" spans="1:14" ht="18.75" x14ac:dyDescent="0.3">
      <c r="A12" s="12"/>
      <c r="B12" s="165"/>
      <c r="C12" s="165"/>
      <c r="D12" s="165"/>
      <c r="E12" s="165"/>
      <c r="F12" s="165"/>
      <c r="G12" s="165"/>
      <c r="H12" s="165"/>
      <c r="I12" s="165"/>
      <c r="J12" s="165"/>
      <c r="K12" s="165"/>
      <c r="L12" s="165"/>
      <c r="M12" s="165"/>
      <c r="N12" s="12"/>
    </row>
    <row r="13" spans="1:14" ht="22.5" x14ac:dyDescent="0.3">
      <c r="A13" s="53" t="s">
        <v>218</v>
      </c>
      <c r="G13" s="165"/>
      <c r="H13" s="165"/>
      <c r="I13" s="165"/>
      <c r="J13" s="520"/>
      <c r="K13" s="64"/>
      <c r="L13" s="64"/>
      <c r="M13" s="64"/>
      <c r="N13" s="12"/>
    </row>
    <row r="14" spans="1:14" ht="25.5" x14ac:dyDescent="0.35">
      <c r="A14" s="524" t="s">
        <v>13</v>
      </c>
      <c r="C14" s="11"/>
      <c r="D14" s="11"/>
      <c r="E14" s="11"/>
      <c r="F14" s="11"/>
      <c r="G14" s="11"/>
      <c r="H14" s="11"/>
      <c r="I14" s="12"/>
      <c r="J14" s="12"/>
      <c r="K14" s="12"/>
      <c r="L14" s="12"/>
      <c r="M14" s="12"/>
      <c r="N14" s="12"/>
    </row>
    <row r="15" spans="1:14" ht="15.75" x14ac:dyDescent="0.25">
      <c r="A15" s="12"/>
      <c r="B15" s="11"/>
      <c r="C15" s="11"/>
      <c r="D15" s="11"/>
      <c r="E15" s="11"/>
      <c r="F15" s="32"/>
      <c r="G15" s="32"/>
      <c r="H15" s="11"/>
      <c r="I15" s="12"/>
      <c r="J15" s="12"/>
      <c r="K15" s="12"/>
      <c r="L15" s="12"/>
      <c r="M15" s="12"/>
      <c r="N15" s="12"/>
    </row>
    <row r="16" spans="1:14" ht="24" x14ac:dyDescent="0.4">
      <c r="A16" s="12"/>
      <c r="B16" s="856" t="s">
        <v>219</v>
      </c>
      <c r="C16" s="857"/>
      <c r="D16" s="857"/>
      <c r="E16" s="93"/>
      <c r="F16" s="94"/>
      <c r="G16" s="94"/>
      <c r="H16" s="12"/>
      <c r="I16" s="12"/>
      <c r="J16" s="12"/>
      <c r="K16" s="12"/>
      <c r="L16" s="12"/>
      <c r="M16" s="12"/>
      <c r="N16" s="12"/>
    </row>
    <row r="17" spans="1:14" ht="22.5" customHeight="1" thickBot="1" x14ac:dyDescent="0.3">
      <c r="A17" s="12"/>
      <c r="B17" s="12"/>
      <c r="C17" s="12"/>
      <c r="D17" s="12"/>
      <c r="E17" s="14"/>
      <c r="F17" s="20"/>
      <c r="G17" s="20"/>
      <c r="H17" s="12"/>
      <c r="I17" s="12"/>
      <c r="J17" s="12"/>
      <c r="K17" s="12"/>
      <c r="L17" s="12"/>
      <c r="M17" s="12"/>
      <c r="N17" s="12"/>
    </row>
    <row r="18" spans="1:14" ht="28.5" customHeight="1" thickBot="1" x14ac:dyDescent="0.3">
      <c r="A18" s="12"/>
      <c r="B18" s="525"/>
      <c r="C18" s="1525" t="s">
        <v>15</v>
      </c>
      <c r="D18" s="1526"/>
      <c r="E18" s="1526"/>
      <c r="F18" s="1527"/>
      <c r="G18" s="142"/>
      <c r="H18" s="12"/>
      <c r="I18" s="12"/>
      <c r="J18" s="12"/>
      <c r="K18" s="12"/>
      <c r="L18" s="12"/>
      <c r="M18" s="12"/>
      <c r="N18" s="12"/>
    </row>
    <row r="19" spans="1:14" ht="31.5" x14ac:dyDescent="0.5">
      <c r="A19" s="526"/>
      <c r="B19" s="986" t="s">
        <v>183</v>
      </c>
      <c r="C19" s="1143">
        <v>0.3125</v>
      </c>
      <c r="D19" s="1143">
        <v>0.3347222222222222</v>
      </c>
      <c r="E19" s="1144">
        <v>0.56805555555555554</v>
      </c>
      <c r="F19" s="1145">
        <v>0.60972222222222228</v>
      </c>
      <c r="G19" s="527"/>
      <c r="H19" s="166"/>
      <c r="I19" s="526"/>
      <c r="J19" s="526"/>
      <c r="K19" s="526"/>
      <c r="L19" s="526"/>
      <c r="M19" s="526"/>
      <c r="N19" s="526"/>
    </row>
    <row r="20" spans="1:14" ht="31.5" x14ac:dyDescent="0.5">
      <c r="A20" s="526"/>
      <c r="B20" s="987" t="s">
        <v>34</v>
      </c>
      <c r="C20" s="1146" t="s">
        <v>17</v>
      </c>
      <c r="D20" s="1146" t="s">
        <v>17</v>
      </c>
      <c r="E20" s="1147">
        <v>0.56874999999999998</v>
      </c>
      <c r="F20" s="1148">
        <v>0.61041666666666672</v>
      </c>
      <c r="G20" s="528"/>
      <c r="H20" s="526"/>
      <c r="I20" s="526"/>
      <c r="J20" s="526"/>
      <c r="K20" s="526"/>
      <c r="L20" s="526"/>
      <c r="M20" s="526"/>
      <c r="N20" s="526"/>
    </row>
    <row r="21" spans="1:14" ht="31.5" x14ac:dyDescent="0.5">
      <c r="A21" s="526"/>
      <c r="B21" s="988" t="s">
        <v>59</v>
      </c>
      <c r="C21" s="1149">
        <v>0.31388888888888888</v>
      </c>
      <c r="D21" s="1149">
        <v>0.33611111111111114</v>
      </c>
      <c r="E21" s="1150" t="s">
        <v>17</v>
      </c>
      <c r="F21" s="1151" t="s">
        <v>17</v>
      </c>
      <c r="G21" s="528"/>
      <c r="H21" s="526"/>
      <c r="I21" s="526"/>
      <c r="J21" s="526"/>
      <c r="K21" s="526"/>
      <c r="L21" s="526"/>
      <c r="M21" s="526"/>
      <c r="N21" s="526"/>
    </row>
    <row r="22" spans="1:14" ht="31.5" x14ac:dyDescent="0.5">
      <c r="A22" s="526"/>
      <c r="B22" s="988" t="s">
        <v>60</v>
      </c>
      <c r="C22" s="1149">
        <v>0.31458333333333333</v>
      </c>
      <c r="D22" s="1149">
        <v>0.33680555555555558</v>
      </c>
      <c r="E22" s="1150" t="s">
        <v>17</v>
      </c>
      <c r="F22" s="1151" t="s">
        <v>17</v>
      </c>
      <c r="G22" s="528"/>
      <c r="H22" s="526"/>
      <c r="I22" s="526"/>
      <c r="J22" s="526"/>
      <c r="K22" s="526"/>
      <c r="L22" s="526"/>
      <c r="M22" s="526"/>
      <c r="N22" s="526"/>
    </row>
    <row r="23" spans="1:14" ht="31.5" x14ac:dyDescent="0.5">
      <c r="A23" s="526"/>
      <c r="B23" s="988" t="s">
        <v>61</v>
      </c>
      <c r="C23" s="1149">
        <v>0.31597222222222221</v>
      </c>
      <c r="D23" s="1149">
        <v>0.33819444444444446</v>
      </c>
      <c r="E23" s="1150" t="s">
        <v>17</v>
      </c>
      <c r="F23" s="1151" t="s">
        <v>17</v>
      </c>
      <c r="G23" s="528"/>
      <c r="H23" s="526"/>
      <c r="I23" s="526"/>
      <c r="J23" s="526"/>
      <c r="K23" s="526"/>
      <c r="L23" s="526"/>
      <c r="M23" s="526"/>
      <c r="N23" s="526"/>
    </row>
    <row r="24" spans="1:14" ht="31.5" x14ac:dyDescent="0.5">
      <c r="A24" s="526"/>
      <c r="B24" s="988" t="s">
        <v>62</v>
      </c>
      <c r="C24" s="1149">
        <v>0.31666666666666665</v>
      </c>
      <c r="D24" s="1149">
        <v>0.33888888888888891</v>
      </c>
      <c r="E24" s="1150" t="s">
        <v>17</v>
      </c>
      <c r="F24" s="1151" t="s">
        <v>17</v>
      </c>
      <c r="G24" s="528"/>
      <c r="H24" s="526"/>
      <c r="I24" s="526"/>
      <c r="J24" s="526"/>
      <c r="K24" s="526"/>
      <c r="L24" s="526"/>
      <c r="M24" s="526"/>
      <c r="N24" s="526"/>
    </row>
    <row r="25" spans="1:14" ht="31.5" x14ac:dyDescent="0.5">
      <c r="A25" s="526"/>
      <c r="B25" s="988" t="s">
        <v>63</v>
      </c>
      <c r="C25" s="1149">
        <v>0.31736111111111109</v>
      </c>
      <c r="D25" s="1149">
        <v>0.33958333333333335</v>
      </c>
      <c r="E25" s="1150" t="s">
        <v>17</v>
      </c>
      <c r="F25" s="1151" t="s">
        <v>17</v>
      </c>
      <c r="G25" s="528"/>
      <c r="H25" s="526"/>
      <c r="I25" s="526"/>
      <c r="J25" s="526"/>
      <c r="K25" s="526"/>
      <c r="L25" s="526"/>
      <c r="M25" s="526"/>
      <c r="N25" s="526"/>
    </row>
    <row r="26" spans="1:14" ht="31.5" x14ac:dyDescent="0.5">
      <c r="A26" s="526"/>
      <c r="B26" s="989" t="s">
        <v>35</v>
      </c>
      <c r="C26" s="1149">
        <v>0.31805555555555554</v>
      </c>
      <c r="D26" s="1149">
        <v>0.34027777777777779</v>
      </c>
      <c r="E26" s="1147">
        <v>0.57013888888888886</v>
      </c>
      <c r="F26" s="1148">
        <v>0.6118055555555556</v>
      </c>
      <c r="G26" s="528"/>
      <c r="H26" s="526"/>
      <c r="I26" s="526"/>
      <c r="J26" s="526"/>
      <c r="K26" s="526"/>
      <c r="L26" s="526"/>
      <c r="M26" s="526"/>
      <c r="N26" s="526"/>
    </row>
    <row r="27" spans="1:14" ht="31.5" x14ac:dyDescent="0.5">
      <c r="A27" s="526"/>
      <c r="B27" s="988" t="s">
        <v>26</v>
      </c>
      <c r="C27" s="1149">
        <v>0.31944444444444442</v>
      </c>
      <c r="D27" s="1149">
        <v>0.34166666666666667</v>
      </c>
      <c r="E27" s="1147">
        <v>0.5708333333333333</v>
      </c>
      <c r="F27" s="1148">
        <v>0.61250000000000004</v>
      </c>
      <c r="G27" s="528"/>
      <c r="H27" s="526"/>
      <c r="I27" s="526"/>
      <c r="J27" s="526"/>
      <c r="K27" s="526"/>
      <c r="L27" s="526"/>
      <c r="M27" s="526"/>
      <c r="N27" s="526"/>
    </row>
    <row r="28" spans="1:14" ht="31.5" x14ac:dyDescent="0.5">
      <c r="A28" s="526"/>
      <c r="B28" s="988" t="s">
        <v>52</v>
      </c>
      <c r="C28" s="1149">
        <v>0.3215277777777778</v>
      </c>
      <c r="D28" s="1149">
        <v>0.34375</v>
      </c>
      <c r="E28" s="1147">
        <v>0.57291666666666663</v>
      </c>
      <c r="F28" s="1148">
        <v>0.61458333333333337</v>
      </c>
      <c r="G28" s="528"/>
      <c r="H28" s="526"/>
      <c r="I28" s="526"/>
      <c r="J28" s="526"/>
      <c r="K28" s="526"/>
      <c r="L28" s="526"/>
      <c r="M28" s="526"/>
      <c r="N28" s="526"/>
    </row>
    <row r="29" spans="1:14" ht="31.5" x14ac:dyDescent="0.5">
      <c r="A29" s="526"/>
      <c r="B29" s="990" t="s">
        <v>53</v>
      </c>
      <c r="C29" s="1149">
        <v>0.32291666666666669</v>
      </c>
      <c r="D29" s="1149">
        <v>0.34513888888888888</v>
      </c>
      <c r="E29" s="1147">
        <v>0.57430555555555551</v>
      </c>
      <c r="F29" s="1148">
        <v>0.61597222222222225</v>
      </c>
      <c r="G29" s="528"/>
      <c r="H29" s="526"/>
      <c r="I29" s="526"/>
      <c r="J29" s="526"/>
      <c r="K29" s="526"/>
      <c r="L29" s="526"/>
      <c r="M29" s="526"/>
      <c r="N29" s="526"/>
    </row>
    <row r="30" spans="1:14" ht="31.5" x14ac:dyDescent="0.5">
      <c r="A30" s="526"/>
      <c r="B30" s="988" t="s">
        <v>54</v>
      </c>
      <c r="C30" s="1149">
        <v>0.32361111111111113</v>
      </c>
      <c r="D30" s="1149">
        <v>0.34583333333333333</v>
      </c>
      <c r="E30" s="1147">
        <v>0.5756944444444444</v>
      </c>
      <c r="F30" s="1148">
        <v>0.61736111111111114</v>
      </c>
      <c r="G30" s="528"/>
      <c r="H30" s="526"/>
      <c r="I30" s="529"/>
      <c r="J30" s="526"/>
      <c r="K30" s="526"/>
      <c r="L30" s="526"/>
      <c r="M30" s="526"/>
      <c r="N30" s="526"/>
    </row>
    <row r="31" spans="1:14" ht="31.5" x14ac:dyDescent="0.5">
      <c r="A31" s="526"/>
      <c r="B31" s="988" t="s">
        <v>55</v>
      </c>
      <c r="C31" s="1149">
        <v>0.32500000000000001</v>
      </c>
      <c r="D31" s="1149">
        <v>0.34722222222222221</v>
      </c>
      <c r="E31" s="1147">
        <v>0.57708333333333328</v>
      </c>
      <c r="F31" s="1148">
        <v>0.61875000000000002</v>
      </c>
      <c r="G31" s="528"/>
      <c r="H31" s="526"/>
      <c r="I31" s="526"/>
      <c r="J31" s="526"/>
      <c r="K31" s="526"/>
      <c r="L31" s="526"/>
      <c r="M31" s="526"/>
      <c r="N31" s="526"/>
    </row>
    <row r="32" spans="1:14" ht="31.5" x14ac:dyDescent="0.5">
      <c r="A32" s="526"/>
      <c r="B32" s="988" t="s">
        <v>56</v>
      </c>
      <c r="C32" s="1149">
        <v>0.32569444444444445</v>
      </c>
      <c r="D32" s="1149">
        <v>0.34791666666666665</v>
      </c>
      <c r="E32" s="1147">
        <v>0.57777777777777772</v>
      </c>
      <c r="F32" s="1148">
        <v>0.61944444444444446</v>
      </c>
      <c r="G32" s="528"/>
      <c r="H32" s="526"/>
      <c r="I32" s="526"/>
      <c r="J32" s="526"/>
      <c r="K32" s="526"/>
      <c r="L32" s="526"/>
      <c r="M32" s="526"/>
      <c r="N32" s="526"/>
    </row>
    <row r="33" spans="1:14" ht="31.5" x14ac:dyDescent="0.5">
      <c r="A33" s="526"/>
      <c r="B33" s="988" t="s">
        <v>52</v>
      </c>
      <c r="C33" s="1149">
        <v>0.32708333333333334</v>
      </c>
      <c r="D33" s="1149">
        <v>0.34930555555555554</v>
      </c>
      <c r="E33" s="1147">
        <v>0.57986111111111116</v>
      </c>
      <c r="F33" s="1148">
        <v>0.62152777777777779</v>
      </c>
      <c r="G33" s="528"/>
      <c r="H33" s="526"/>
      <c r="I33" s="526"/>
      <c r="J33" s="526"/>
      <c r="K33" s="526"/>
      <c r="L33" s="526"/>
      <c r="M33" s="526"/>
      <c r="N33" s="526"/>
    </row>
    <row r="34" spans="1:14" ht="31.5" x14ac:dyDescent="0.5">
      <c r="A34" s="526"/>
      <c r="B34" s="988" t="s">
        <v>26</v>
      </c>
      <c r="C34" s="1149">
        <v>0.32847222222222222</v>
      </c>
      <c r="D34" s="1149">
        <v>0.35069444444444442</v>
      </c>
      <c r="E34" s="1152">
        <v>0.58125000000000004</v>
      </c>
      <c r="F34" s="1153">
        <v>0.62291666666666667</v>
      </c>
      <c r="G34" s="530"/>
      <c r="H34" s="526"/>
      <c r="I34" s="526"/>
      <c r="J34" s="526"/>
      <c r="K34" s="526"/>
      <c r="L34" s="526"/>
      <c r="M34" s="526"/>
      <c r="N34" s="526"/>
    </row>
    <row r="35" spans="1:14" ht="31.5" x14ac:dyDescent="0.5">
      <c r="A35" s="526"/>
      <c r="B35" s="988" t="s">
        <v>63</v>
      </c>
      <c r="C35" s="1146" t="s">
        <v>17</v>
      </c>
      <c r="D35" s="1146" t="s">
        <v>17</v>
      </c>
      <c r="E35" s="1152">
        <v>0.58263888888888893</v>
      </c>
      <c r="F35" s="1153">
        <v>0.62430555555555556</v>
      </c>
      <c r="G35" s="530"/>
      <c r="H35" s="526"/>
      <c r="I35" s="526"/>
      <c r="J35" s="526"/>
      <c r="K35" s="526"/>
      <c r="L35" s="526"/>
      <c r="M35" s="526"/>
      <c r="N35" s="526"/>
    </row>
    <row r="36" spans="1:14" ht="31.5" x14ac:dyDescent="0.5">
      <c r="A36" s="526"/>
      <c r="B36" s="988" t="s">
        <v>62</v>
      </c>
      <c r="C36" s="1146" t="s">
        <v>17</v>
      </c>
      <c r="D36" s="1146" t="s">
        <v>17</v>
      </c>
      <c r="E36" s="1152">
        <v>0.58333333333333337</v>
      </c>
      <c r="F36" s="1153">
        <v>0.625</v>
      </c>
      <c r="G36" s="530"/>
      <c r="H36" s="526"/>
      <c r="I36" s="526"/>
      <c r="J36" s="526"/>
      <c r="K36" s="526"/>
      <c r="L36" s="526"/>
      <c r="M36" s="526"/>
      <c r="N36" s="526"/>
    </row>
    <row r="37" spans="1:14" ht="31.5" x14ac:dyDescent="0.5">
      <c r="A37" s="526"/>
      <c r="B37" s="988" t="s">
        <v>61</v>
      </c>
      <c r="C37" s="1146" t="s">
        <v>17</v>
      </c>
      <c r="D37" s="1146" t="s">
        <v>17</v>
      </c>
      <c r="E37" s="1152">
        <v>0.58402777777777781</v>
      </c>
      <c r="F37" s="1153">
        <v>0.62569444444444444</v>
      </c>
      <c r="G37" s="530"/>
      <c r="H37" s="526"/>
      <c r="I37" s="526"/>
      <c r="J37" s="526"/>
      <c r="K37" s="526"/>
      <c r="L37" s="526"/>
      <c r="M37" s="526"/>
      <c r="N37" s="526"/>
    </row>
    <row r="38" spans="1:14" ht="31.5" x14ac:dyDescent="0.5">
      <c r="A38" s="526"/>
      <c r="B38" s="988" t="s">
        <v>60</v>
      </c>
      <c r="C38" s="1146" t="s">
        <v>17</v>
      </c>
      <c r="D38" s="1146" t="s">
        <v>17</v>
      </c>
      <c r="E38" s="1152">
        <v>0.58472222222222225</v>
      </c>
      <c r="F38" s="1153">
        <v>0.62638888888888888</v>
      </c>
      <c r="G38" s="530"/>
      <c r="H38" s="526"/>
      <c r="I38" s="526"/>
      <c r="J38" s="526"/>
      <c r="K38" s="526"/>
      <c r="L38" s="526"/>
      <c r="M38" s="526"/>
      <c r="N38" s="526"/>
    </row>
    <row r="39" spans="1:14" ht="31.5" x14ac:dyDescent="0.5">
      <c r="A39" s="526"/>
      <c r="B39" s="988" t="s">
        <v>59</v>
      </c>
      <c r="C39" s="1146" t="s">
        <v>17</v>
      </c>
      <c r="D39" s="1146" t="s">
        <v>17</v>
      </c>
      <c r="E39" s="1152">
        <v>0.5854166666666667</v>
      </c>
      <c r="F39" s="1153">
        <v>0.62708333333333333</v>
      </c>
      <c r="G39" s="530"/>
      <c r="H39" s="526"/>
      <c r="I39" s="526"/>
      <c r="J39" s="526"/>
      <c r="K39" s="526"/>
      <c r="L39" s="526"/>
      <c r="M39" s="526"/>
      <c r="N39" s="526"/>
    </row>
    <row r="40" spans="1:14" ht="31.5" x14ac:dyDescent="0.5">
      <c r="A40" s="526"/>
      <c r="B40" s="988" t="s">
        <v>27</v>
      </c>
      <c r="C40" s="1149">
        <v>0.33055555555555555</v>
      </c>
      <c r="D40" s="1149">
        <v>0.3527777777777778</v>
      </c>
      <c r="E40" s="1154" t="s">
        <v>17</v>
      </c>
      <c r="F40" s="1155" t="s">
        <v>17</v>
      </c>
      <c r="G40" s="530"/>
      <c r="H40" s="526"/>
      <c r="I40" s="526"/>
      <c r="J40" s="526"/>
      <c r="K40" s="526"/>
      <c r="L40" s="526"/>
      <c r="M40" s="526"/>
      <c r="N40" s="526"/>
    </row>
    <row r="41" spans="1:14" ht="32.25" thickBot="1" x14ac:dyDescent="0.55000000000000004">
      <c r="A41" s="526"/>
      <c r="B41" s="991" t="s">
        <v>183</v>
      </c>
      <c r="C41" s="1156">
        <v>0.33194444444444443</v>
      </c>
      <c r="D41" s="1156">
        <v>0.35416666666666669</v>
      </c>
      <c r="E41" s="1157">
        <v>0.58680555555555558</v>
      </c>
      <c r="F41" s="1158">
        <v>0.62847222222222221</v>
      </c>
      <c r="G41" s="530"/>
      <c r="H41" s="526"/>
      <c r="I41" s="526"/>
      <c r="J41" s="526"/>
      <c r="K41" s="526"/>
      <c r="L41" s="526"/>
      <c r="M41" s="526"/>
      <c r="N41" s="526"/>
    </row>
    <row r="42" spans="1:14" ht="15.75" x14ac:dyDescent="0.25">
      <c r="A42" s="12"/>
      <c r="B42" s="37"/>
      <c r="C42" s="853">
        <f>C41-C19</f>
        <v>1.9444444444444431E-2</v>
      </c>
      <c r="D42" s="853">
        <f t="shared" ref="D42:F42" si="0">D41-D19</f>
        <v>1.9444444444444486E-2</v>
      </c>
      <c r="E42" s="853">
        <f t="shared" si="0"/>
        <v>1.8750000000000044E-2</v>
      </c>
      <c r="F42" s="853">
        <f t="shared" si="0"/>
        <v>1.8749999999999933E-2</v>
      </c>
      <c r="G42" s="37"/>
      <c r="H42" s="12"/>
      <c r="I42" s="12"/>
      <c r="J42" s="12"/>
      <c r="K42" s="12"/>
      <c r="L42" s="12"/>
      <c r="M42" s="12"/>
      <c r="N42" s="12"/>
    </row>
    <row r="43" spans="1:14" ht="15.75" x14ac:dyDescent="0.25">
      <c r="A43" s="12"/>
      <c r="B43" s="37"/>
      <c r="C43" s="37"/>
      <c r="D43" s="37"/>
      <c r="E43" s="37"/>
      <c r="F43" s="37"/>
      <c r="G43" s="37"/>
      <c r="H43" s="12"/>
      <c r="I43" s="12"/>
      <c r="J43" s="12"/>
      <c r="K43" s="12"/>
      <c r="L43" s="12"/>
      <c r="M43" s="12"/>
      <c r="N43" s="12"/>
    </row>
    <row r="44" spans="1:14" ht="21" x14ac:dyDescent="0.35">
      <c r="A44" s="12"/>
      <c r="B44" s="37"/>
      <c r="C44" s="854">
        <v>8.1</v>
      </c>
      <c r="D44" s="854">
        <v>8.1</v>
      </c>
      <c r="E44" s="854">
        <v>8.1</v>
      </c>
      <c r="F44" s="854">
        <v>8.1</v>
      </c>
      <c r="G44" s="855">
        <f>SUM(C44:F44)</f>
        <v>32.4</v>
      </c>
      <c r="H44" s="12"/>
      <c r="I44" s="12"/>
      <c r="J44" s="12"/>
      <c r="K44" s="12"/>
      <c r="L44" s="12"/>
      <c r="M44" s="12"/>
      <c r="N44" s="12"/>
    </row>
    <row r="45" spans="1:14" ht="21" x14ac:dyDescent="0.35">
      <c r="A45" s="12"/>
      <c r="B45" s="37"/>
      <c r="C45" s="858"/>
      <c r="D45" s="858"/>
      <c r="E45" s="858"/>
      <c r="F45" s="858"/>
      <c r="G45" s="859"/>
      <c r="H45" s="12"/>
      <c r="I45" s="12"/>
      <c r="J45" s="12"/>
      <c r="K45" s="12"/>
      <c r="L45" s="12"/>
      <c r="M45" s="12"/>
      <c r="N45" s="12"/>
    </row>
    <row r="46" spans="1:14" ht="21" x14ac:dyDescent="0.35">
      <c r="A46" s="12"/>
      <c r="B46" s="37"/>
      <c r="C46" s="858"/>
      <c r="D46" s="858"/>
      <c r="E46" s="858"/>
      <c r="F46" s="858"/>
      <c r="G46" s="859"/>
      <c r="H46" s="12"/>
      <c r="I46" s="12"/>
      <c r="J46" s="12"/>
      <c r="K46" s="12"/>
      <c r="L46" s="12"/>
      <c r="M46" s="12"/>
      <c r="N46" s="12"/>
    </row>
    <row r="47" spans="1:14" ht="21" x14ac:dyDescent="0.35">
      <c r="A47" s="12"/>
      <c r="B47" s="37"/>
      <c r="C47" s="858"/>
      <c r="D47" s="858"/>
      <c r="E47" s="858"/>
      <c r="F47" s="858"/>
      <c r="G47" s="859"/>
      <c r="H47" s="12"/>
      <c r="I47" s="12"/>
      <c r="J47" s="12"/>
      <c r="K47" s="12"/>
      <c r="L47" s="12"/>
      <c r="M47" s="12"/>
      <c r="N47" s="12"/>
    </row>
    <row r="48" spans="1:14" ht="15.75" x14ac:dyDescent="0.25">
      <c r="A48" s="12"/>
      <c r="B48" s="12"/>
      <c r="C48" s="12"/>
      <c r="D48" s="12"/>
      <c r="E48" s="12"/>
      <c r="F48" s="20"/>
      <c r="G48" s="20"/>
      <c r="H48" s="12"/>
      <c r="I48" s="12"/>
      <c r="J48" s="12"/>
      <c r="K48" s="12"/>
      <c r="L48" s="12"/>
      <c r="M48" s="12"/>
      <c r="N48" s="12"/>
    </row>
    <row r="49" spans="1:14" ht="20.25" x14ac:dyDescent="0.3">
      <c r="A49" s="61" t="s">
        <v>39</v>
      </c>
      <c r="B49" s="531"/>
      <c r="C49" s="531"/>
      <c r="D49" s="12"/>
      <c r="E49" s="165"/>
      <c r="F49" s="165"/>
      <c r="G49" s="165"/>
      <c r="H49" s="165"/>
      <c r="I49" s="532" t="s">
        <v>40</v>
      </c>
      <c r="J49" s="533"/>
      <c r="K49" s="165"/>
      <c r="L49" s="165"/>
      <c r="M49" s="12"/>
      <c r="N49" s="12"/>
    </row>
    <row r="50" spans="1:14" ht="20.25" x14ac:dyDescent="0.3">
      <c r="A50" s="531" t="s">
        <v>41</v>
      </c>
      <c r="B50" s="531"/>
      <c r="C50" s="531"/>
      <c r="D50" s="12"/>
      <c r="E50" s="165"/>
      <c r="F50" s="165"/>
      <c r="G50" s="165"/>
      <c r="H50" s="165"/>
      <c r="I50" s="534" t="s">
        <v>42</v>
      </c>
      <c r="J50" s="533"/>
      <c r="K50" s="165"/>
      <c r="L50" s="165"/>
      <c r="M50" s="12"/>
      <c r="N50" s="12"/>
    </row>
    <row r="51" spans="1:14" ht="20.25" x14ac:dyDescent="0.3">
      <c r="A51" s="531" t="s">
        <v>43</v>
      </c>
      <c r="B51" s="61"/>
      <c r="C51" s="61"/>
      <c r="D51" s="12"/>
      <c r="E51" s="165"/>
      <c r="F51" s="165"/>
      <c r="G51" s="165"/>
      <c r="H51" s="165"/>
      <c r="I51" s="534" t="s">
        <v>44</v>
      </c>
      <c r="J51" s="533"/>
      <c r="K51" s="165"/>
      <c r="L51" s="165"/>
      <c r="M51" s="12"/>
      <c r="N51" s="12"/>
    </row>
    <row r="52" spans="1:14" ht="20.25" x14ac:dyDescent="0.3">
      <c r="A52" s="531" t="s">
        <v>45</v>
      </c>
      <c r="B52" s="61"/>
      <c r="C52" s="61"/>
      <c r="D52" s="12"/>
      <c r="E52" s="165"/>
      <c r="F52" s="165"/>
      <c r="G52" s="165"/>
      <c r="H52" s="165"/>
      <c r="I52" s="534" t="s">
        <v>46</v>
      </c>
      <c r="J52" s="533"/>
      <c r="K52" s="165"/>
      <c r="L52" s="165"/>
      <c r="M52" s="12"/>
      <c r="N52" s="12"/>
    </row>
  </sheetData>
  <mergeCells count="5">
    <mergeCell ref="K2:L2"/>
    <mergeCell ref="B8:J8"/>
    <mergeCell ref="B9:J9"/>
    <mergeCell ref="B10:J10"/>
    <mergeCell ref="C18:F18"/>
  </mergeCells>
  <conditionalFormatting sqref="B19">
    <cfRule type="expression" dxfId="5" priority="9">
      <formula>1-MOD(ROW(),2)</formula>
    </cfRule>
    <cfRule type="expression" dxfId="4" priority="10">
      <formula>MOD(ROW(),2)</formula>
    </cfRule>
  </conditionalFormatting>
  <conditionalFormatting sqref="B21:B41">
    <cfRule type="expression" dxfId="3" priority="3">
      <formula>1-MOD(ROW(),2)</formula>
    </cfRule>
    <cfRule type="expression" dxfId="2" priority="4">
      <formula>MOD(ROW(),2)</formula>
    </cfRule>
  </conditionalFormatting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P60"/>
  <sheetViews>
    <sheetView view="pageBreakPreview" topLeftCell="A19" zoomScale="60" zoomScaleNormal="100" workbookViewId="0">
      <selection activeCell="M35" sqref="M35"/>
    </sheetView>
  </sheetViews>
  <sheetFormatPr defaultRowHeight="15" x14ac:dyDescent="0.25"/>
  <cols>
    <col min="1" max="1" width="39.85546875" customWidth="1"/>
    <col min="2" max="3" width="10.7109375" bestFit="1" customWidth="1"/>
    <col min="4" max="4" width="11.85546875" bestFit="1" customWidth="1"/>
    <col min="5" max="5" width="12.140625" customWidth="1"/>
    <col min="13" max="13" width="14.42578125" bestFit="1" customWidth="1"/>
  </cols>
  <sheetData>
    <row r="1" spans="1:16" ht="18.75" x14ac:dyDescent="0.3">
      <c r="A1" s="50" t="s">
        <v>0</v>
      </c>
      <c r="B1" s="12"/>
      <c r="C1" s="50"/>
      <c r="D1" s="50"/>
      <c r="E1" s="50"/>
      <c r="F1" s="46"/>
      <c r="G1" s="46"/>
      <c r="H1" s="46"/>
      <c r="I1" s="46"/>
      <c r="J1" s="165"/>
      <c r="K1" s="165"/>
      <c r="L1" s="50"/>
      <c r="M1" s="50"/>
      <c r="N1" s="518" t="s">
        <v>1</v>
      </c>
      <c r="O1" s="12"/>
      <c r="P1" s="12"/>
    </row>
    <row r="2" spans="1:16" ht="18.75" x14ac:dyDescent="0.3">
      <c r="A2" s="50" t="s">
        <v>2</v>
      </c>
      <c r="B2" s="12"/>
      <c r="C2" s="50"/>
      <c r="D2" s="50"/>
      <c r="E2" s="50"/>
      <c r="F2" s="46"/>
      <c r="G2" s="46"/>
      <c r="H2" s="46"/>
      <c r="I2" s="46"/>
      <c r="J2" s="165"/>
      <c r="K2" s="165"/>
      <c r="L2" s="50"/>
      <c r="M2" s="1537" t="s">
        <v>3</v>
      </c>
      <c r="N2" s="1537"/>
      <c r="O2" s="12"/>
      <c r="P2" s="12"/>
    </row>
    <row r="3" spans="1:16" ht="18.75" x14ac:dyDescent="0.3">
      <c r="A3" s="50" t="s">
        <v>4</v>
      </c>
      <c r="B3" s="12"/>
      <c r="C3" s="50"/>
      <c r="D3" s="50"/>
      <c r="E3" s="50"/>
      <c r="F3" s="46"/>
      <c r="G3" s="46"/>
      <c r="H3" s="46"/>
      <c r="I3" s="46"/>
      <c r="J3" s="165"/>
      <c r="M3" s="165"/>
      <c r="N3" s="43" t="s">
        <v>215</v>
      </c>
      <c r="P3" s="788"/>
    </row>
    <row r="4" spans="1:16" ht="18.75" x14ac:dyDescent="0.3">
      <c r="A4" s="12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50"/>
      <c r="M4" s="50"/>
      <c r="N4" s="518" t="s">
        <v>6</v>
      </c>
      <c r="O4" s="12"/>
      <c r="P4" s="12"/>
    </row>
    <row r="5" spans="1:16" ht="18.75" x14ac:dyDescent="0.3">
      <c r="A5" s="12"/>
      <c r="B5" s="47"/>
      <c r="C5" s="165"/>
      <c r="D5" s="165"/>
      <c r="E5" s="165"/>
      <c r="F5" s="165"/>
      <c r="G5" s="165"/>
      <c r="H5" s="165"/>
      <c r="I5" s="165"/>
      <c r="J5" s="165"/>
      <c r="K5" s="165"/>
      <c r="L5" s="50"/>
      <c r="M5" s="50"/>
      <c r="N5" s="43" t="s">
        <v>66</v>
      </c>
      <c r="O5" s="12"/>
      <c r="P5" s="12"/>
    </row>
    <row r="6" spans="1:16" ht="18.75" x14ac:dyDescent="0.3">
      <c r="A6" s="12"/>
      <c r="B6" s="47"/>
      <c r="C6" s="165"/>
      <c r="D6" s="165"/>
      <c r="E6" s="165"/>
      <c r="F6" s="165"/>
      <c r="G6" s="165"/>
      <c r="H6" s="165"/>
      <c r="I6" s="165"/>
      <c r="J6" s="165"/>
      <c r="K6" s="165"/>
      <c r="L6" s="50"/>
      <c r="M6" s="50"/>
      <c r="N6" s="519" t="s">
        <v>8</v>
      </c>
      <c r="O6" s="12"/>
      <c r="P6" s="12"/>
    </row>
    <row r="7" spans="1:16" ht="24" x14ac:dyDescent="0.4">
      <c r="A7" s="12"/>
      <c r="B7" s="47"/>
      <c r="C7" s="165"/>
      <c r="D7" s="165"/>
      <c r="E7" s="165"/>
      <c r="F7" s="165"/>
      <c r="G7" s="165"/>
      <c r="H7" s="165"/>
      <c r="I7" s="165"/>
      <c r="J7" s="165"/>
      <c r="K7" s="165"/>
      <c r="L7" s="520"/>
      <c r="M7" s="520"/>
      <c r="N7" s="521"/>
      <c r="O7" s="65"/>
      <c r="P7" s="12"/>
    </row>
    <row r="8" spans="1:16" ht="30.75" x14ac:dyDescent="0.25">
      <c r="B8" s="1449" t="s">
        <v>220</v>
      </c>
      <c r="C8" s="1449"/>
      <c r="D8" s="1449"/>
      <c r="E8" s="1449"/>
      <c r="F8" s="1449"/>
      <c r="G8" s="1449"/>
      <c r="H8" s="1449"/>
      <c r="I8" s="1449"/>
      <c r="J8" s="1449"/>
      <c r="K8" s="404"/>
      <c r="L8" s="404"/>
      <c r="M8" s="404"/>
      <c r="N8" s="404"/>
      <c r="O8" s="303"/>
      <c r="P8" s="12"/>
    </row>
    <row r="9" spans="1:16" ht="25.5" x14ac:dyDescent="0.3">
      <c r="B9" s="1538" t="s">
        <v>221</v>
      </c>
      <c r="C9" s="1538"/>
      <c r="D9" s="1538"/>
      <c r="E9" s="1538"/>
      <c r="F9" s="1538"/>
      <c r="G9" s="1538"/>
      <c r="H9" s="1538"/>
      <c r="I9" s="1538"/>
      <c r="J9" s="1538"/>
      <c r="K9" s="789"/>
      <c r="L9" s="789"/>
      <c r="M9" s="789"/>
      <c r="N9" s="789"/>
      <c r="O9" s="522"/>
      <c r="P9" s="520"/>
    </row>
    <row r="10" spans="1:16" ht="25.5" x14ac:dyDescent="0.3">
      <c r="B10" s="1539" t="s">
        <v>12</v>
      </c>
      <c r="C10" s="1539"/>
      <c r="D10" s="1539"/>
      <c r="E10" s="1539"/>
      <c r="F10" s="1539"/>
      <c r="G10" s="1539"/>
      <c r="H10" s="1539"/>
      <c r="I10" s="1539"/>
      <c r="J10" s="1539"/>
      <c r="K10" s="790"/>
      <c r="L10" s="790"/>
      <c r="M10" s="790"/>
      <c r="N10" s="790"/>
      <c r="O10" s="523"/>
      <c r="P10" s="535"/>
    </row>
    <row r="11" spans="1:16" ht="25.5" x14ac:dyDescent="0.3">
      <c r="B11" s="790"/>
      <c r="C11" s="790"/>
      <c r="D11" s="790"/>
      <c r="E11" s="790"/>
      <c r="F11" s="790"/>
      <c r="G11" s="790"/>
      <c r="H11" s="790"/>
      <c r="I11" s="790"/>
      <c r="J11" s="790"/>
      <c r="K11" s="790"/>
      <c r="L11" s="790"/>
      <c r="M11" s="790"/>
      <c r="N11" s="790"/>
      <c r="O11" s="523"/>
      <c r="P11" s="535"/>
    </row>
    <row r="12" spans="1:16" ht="18.75" x14ac:dyDescent="0.3">
      <c r="A12" s="12"/>
      <c r="B12" s="165"/>
      <c r="C12" s="165"/>
      <c r="D12" s="165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64"/>
    </row>
    <row r="13" spans="1:16" ht="22.5" x14ac:dyDescent="0.3">
      <c r="A13" s="53" t="s">
        <v>50</v>
      </c>
      <c r="F13" s="165"/>
      <c r="G13" s="165"/>
      <c r="H13" s="165"/>
      <c r="I13" s="165"/>
      <c r="J13" s="165"/>
      <c r="K13" s="165"/>
      <c r="L13" s="520"/>
      <c r="M13" s="64"/>
      <c r="N13" s="64"/>
      <c r="O13" s="64"/>
      <c r="P13" s="520"/>
    </row>
    <row r="14" spans="1:16" ht="25.5" x14ac:dyDescent="0.35">
      <c r="A14" s="524" t="s">
        <v>13</v>
      </c>
      <c r="B14" s="11"/>
      <c r="C14" s="11"/>
      <c r="D14" s="11"/>
      <c r="E14" s="12"/>
      <c r="F14" s="11"/>
      <c r="G14" s="11"/>
      <c r="H14" s="11"/>
      <c r="I14" s="11"/>
      <c r="J14" s="11"/>
      <c r="K14" s="12"/>
      <c r="L14" s="12"/>
      <c r="M14" s="12"/>
      <c r="N14" s="12"/>
      <c r="O14" s="12"/>
      <c r="P14" s="64"/>
    </row>
    <row r="15" spans="1:16" ht="15.75" x14ac:dyDescent="0.25">
      <c r="A15" s="12"/>
      <c r="B15" s="11"/>
      <c r="C15" s="11"/>
      <c r="D15" s="11"/>
      <c r="E15" s="11"/>
      <c r="F15" s="32"/>
      <c r="G15" s="32"/>
      <c r="H15" s="32"/>
      <c r="I15" s="32"/>
      <c r="J15" s="11"/>
      <c r="K15" s="12"/>
      <c r="L15" s="12"/>
      <c r="M15" s="12"/>
      <c r="N15" s="12"/>
      <c r="O15" s="12"/>
      <c r="P15" s="536"/>
    </row>
    <row r="16" spans="1:16" ht="15.75" x14ac:dyDescent="0.25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</row>
    <row r="17" spans="1:16" ht="24" x14ac:dyDescent="0.25">
      <c r="A17" s="856" t="s">
        <v>219</v>
      </c>
      <c r="B17" s="92"/>
      <c r="C17" s="92"/>
      <c r="D17" s="93"/>
      <c r="E17" s="94"/>
      <c r="F17" s="94"/>
      <c r="G17" s="12"/>
      <c r="H17" s="12"/>
      <c r="I17" s="12"/>
      <c r="J17" s="12"/>
      <c r="K17" s="12"/>
      <c r="L17" s="12"/>
      <c r="M17" s="12"/>
      <c r="N17" s="12"/>
      <c r="O17" s="12"/>
      <c r="P17" s="12"/>
    </row>
    <row r="18" spans="1:16" ht="24" x14ac:dyDescent="0.25">
      <c r="A18" s="856"/>
      <c r="B18" s="92"/>
      <c r="C18" s="92"/>
      <c r="D18" s="93"/>
      <c r="E18" s="94"/>
      <c r="F18" s="94"/>
      <c r="G18" s="12"/>
      <c r="H18" s="12"/>
      <c r="I18" s="12"/>
      <c r="J18" s="12"/>
      <c r="K18" s="12"/>
      <c r="L18" s="12"/>
      <c r="M18" s="12"/>
      <c r="N18" s="12"/>
      <c r="O18" s="12"/>
      <c r="P18" s="12"/>
    </row>
    <row r="19" spans="1:16" ht="16.5" thickBot="1" x14ac:dyDescent="0.3">
      <c r="A19" s="91"/>
      <c r="B19" s="91"/>
      <c r="C19" s="92"/>
      <c r="D19" s="92"/>
      <c r="E19" s="12"/>
      <c r="F19" s="537"/>
      <c r="G19" s="12"/>
      <c r="H19" s="12"/>
      <c r="I19" s="12"/>
      <c r="J19" s="12"/>
      <c r="K19" s="12"/>
      <c r="L19" s="12"/>
      <c r="M19" s="12"/>
      <c r="N19" s="12"/>
      <c r="O19" s="12"/>
      <c r="P19" s="12"/>
    </row>
    <row r="20" spans="1:16" ht="24.75" thickBot="1" x14ac:dyDescent="0.3">
      <c r="A20" s="538"/>
      <c r="B20" s="1525" t="s">
        <v>15</v>
      </c>
      <c r="C20" s="1526"/>
      <c r="D20" s="1526"/>
      <c r="E20" s="1527"/>
      <c r="G20" s="12"/>
      <c r="H20" s="12"/>
      <c r="I20" s="12"/>
      <c r="J20" s="539"/>
      <c r="K20" s="539"/>
      <c r="L20" s="539"/>
      <c r="M20" s="539"/>
      <c r="N20" s="539"/>
      <c r="O20" s="12"/>
      <c r="P20" s="12"/>
    </row>
    <row r="21" spans="1:16" ht="31.5" x14ac:dyDescent="0.5">
      <c r="A21" s="940" t="s">
        <v>183</v>
      </c>
      <c r="B21" s="1159">
        <v>0.30208333333333331</v>
      </c>
      <c r="C21" s="1159">
        <v>0.31458333333333333</v>
      </c>
      <c r="D21" s="1159">
        <v>0.54861111111111116</v>
      </c>
      <c r="E21" s="1160">
        <v>0.59166666666666667</v>
      </c>
      <c r="F21" s="541"/>
      <c r="G21" s="540"/>
      <c r="H21" s="540"/>
      <c r="I21" s="540"/>
      <c r="J21" s="12"/>
      <c r="K21" s="12"/>
      <c r="L21" s="12"/>
      <c r="M21" s="12"/>
      <c r="N21" s="12"/>
      <c r="O21" s="12"/>
      <c r="P21" s="12"/>
    </row>
    <row r="22" spans="1:16" ht="31.5" x14ac:dyDescent="0.5">
      <c r="A22" s="941" t="s">
        <v>34</v>
      </c>
      <c r="B22" s="1161" t="s">
        <v>17</v>
      </c>
      <c r="C22" s="1161" t="s">
        <v>17</v>
      </c>
      <c r="D22" s="1162">
        <v>0.5493055555555556</v>
      </c>
      <c r="E22" s="1163">
        <v>0.59236111111111112</v>
      </c>
      <c r="F22" s="541"/>
      <c r="G22" s="540"/>
      <c r="H22" s="540"/>
      <c r="I22" s="540"/>
      <c r="J22" s="12"/>
      <c r="K22" s="12"/>
      <c r="L22" s="12"/>
      <c r="M22" s="12"/>
      <c r="N22" s="12"/>
      <c r="O22" s="12"/>
      <c r="P22" s="12"/>
    </row>
    <row r="23" spans="1:16" ht="31.5" x14ac:dyDescent="0.5">
      <c r="A23" s="941" t="s">
        <v>59</v>
      </c>
      <c r="B23" s="1162">
        <v>0.30277777777777776</v>
      </c>
      <c r="C23" s="1162">
        <v>0.31597222222222221</v>
      </c>
      <c r="D23" s="1161" t="s">
        <v>17</v>
      </c>
      <c r="E23" s="1164" t="s">
        <v>17</v>
      </c>
      <c r="F23" s="541"/>
      <c r="G23" s="540"/>
      <c r="H23" s="540"/>
      <c r="I23" s="540"/>
      <c r="J23" s="12"/>
      <c r="K23" s="12"/>
      <c r="L23" s="12"/>
      <c r="M23" s="12"/>
      <c r="N23" s="12"/>
      <c r="O23" s="12"/>
      <c r="P23" s="12"/>
    </row>
    <row r="24" spans="1:16" ht="31.5" x14ac:dyDescent="0.5">
      <c r="A24" s="941" t="s">
        <v>142</v>
      </c>
      <c r="B24" s="1162">
        <v>0.30416666666666664</v>
      </c>
      <c r="C24" s="1162">
        <v>0.31736111111111109</v>
      </c>
      <c r="D24" s="1161" t="s">
        <v>17</v>
      </c>
      <c r="E24" s="1164" t="s">
        <v>17</v>
      </c>
      <c r="F24" s="541"/>
      <c r="G24" s="540"/>
      <c r="H24" s="540"/>
      <c r="I24" s="540"/>
      <c r="J24" s="12"/>
      <c r="K24" s="12"/>
      <c r="L24" s="12"/>
      <c r="M24" s="12"/>
      <c r="N24" s="12"/>
      <c r="O24" s="12"/>
      <c r="P24" s="12"/>
    </row>
    <row r="25" spans="1:16" ht="31.5" x14ac:dyDescent="0.5">
      <c r="A25" s="941" t="s">
        <v>63</v>
      </c>
      <c r="B25" s="1162">
        <v>0.30486111111111114</v>
      </c>
      <c r="C25" s="1162">
        <v>0.31805555555555554</v>
      </c>
      <c r="D25" s="1161" t="s">
        <v>17</v>
      </c>
      <c r="E25" s="1164" t="s">
        <v>17</v>
      </c>
      <c r="F25" s="541"/>
      <c r="G25" s="540"/>
      <c r="H25" s="540"/>
      <c r="I25" s="540"/>
      <c r="J25" s="12"/>
      <c r="K25" s="12"/>
      <c r="L25" s="12"/>
      <c r="M25" s="12"/>
      <c r="N25" s="12"/>
      <c r="O25" s="12"/>
      <c r="P25" s="12"/>
    </row>
    <row r="26" spans="1:16" ht="31.5" x14ac:dyDescent="0.5">
      <c r="A26" s="941" t="s">
        <v>182</v>
      </c>
      <c r="B26" s="1162">
        <v>0.30625000000000002</v>
      </c>
      <c r="C26" s="1162">
        <v>0.31944444444444442</v>
      </c>
      <c r="D26" s="1161" t="s">
        <v>17</v>
      </c>
      <c r="E26" s="1164" t="s">
        <v>17</v>
      </c>
      <c r="F26" s="541"/>
      <c r="G26" s="540"/>
      <c r="H26" s="540"/>
      <c r="I26" s="540"/>
      <c r="J26" s="12"/>
      <c r="K26" s="12"/>
      <c r="L26" s="12"/>
      <c r="M26" s="12"/>
      <c r="N26" s="12"/>
      <c r="O26" s="12"/>
      <c r="P26" s="12"/>
    </row>
    <row r="27" spans="1:16" ht="31.5" x14ac:dyDescent="0.5">
      <c r="A27" s="941" t="s">
        <v>181</v>
      </c>
      <c r="B27" s="1162">
        <v>0.30694444444444446</v>
      </c>
      <c r="C27" s="1162">
        <v>0.32013888888888886</v>
      </c>
      <c r="D27" s="1161" t="s">
        <v>17</v>
      </c>
      <c r="E27" s="1164" t="s">
        <v>17</v>
      </c>
      <c r="F27" s="541"/>
      <c r="G27" s="540"/>
      <c r="H27" s="540"/>
      <c r="I27" s="540"/>
      <c r="J27" s="12"/>
      <c r="K27" s="12"/>
      <c r="L27" s="12"/>
      <c r="M27" s="12"/>
      <c r="N27" s="12"/>
      <c r="O27" s="12"/>
      <c r="P27" s="12"/>
    </row>
    <row r="28" spans="1:16" ht="31.5" x14ac:dyDescent="0.5">
      <c r="A28" s="941" t="s">
        <v>52</v>
      </c>
      <c r="B28" s="1162">
        <v>0.30833333333333335</v>
      </c>
      <c r="C28" s="1162">
        <v>0.3215277777777778</v>
      </c>
      <c r="D28" s="1161" t="s">
        <v>17</v>
      </c>
      <c r="E28" s="1164" t="s">
        <v>17</v>
      </c>
      <c r="F28" s="541"/>
      <c r="G28" s="540"/>
      <c r="H28" s="540"/>
      <c r="I28" s="540"/>
      <c r="J28" s="12"/>
      <c r="K28" s="12"/>
      <c r="L28" s="12"/>
      <c r="M28" s="12"/>
      <c r="N28" s="12"/>
      <c r="O28" s="12"/>
      <c r="P28" s="12"/>
    </row>
    <row r="29" spans="1:16" ht="31.5" x14ac:dyDescent="0.5">
      <c r="A29" s="941" t="s">
        <v>222</v>
      </c>
      <c r="B29" s="1162">
        <v>0.31041666666666667</v>
      </c>
      <c r="C29" s="1162">
        <v>0.32361111111111113</v>
      </c>
      <c r="D29" s="1162">
        <v>0.55138888888888893</v>
      </c>
      <c r="E29" s="1163">
        <v>0.59444444444444444</v>
      </c>
      <c r="F29" s="541"/>
      <c r="G29" s="540"/>
      <c r="H29" s="540"/>
      <c r="I29" s="540"/>
      <c r="J29" s="12"/>
      <c r="K29" s="12"/>
      <c r="L29" s="12"/>
      <c r="M29" s="12"/>
      <c r="N29" s="12"/>
      <c r="O29" s="12"/>
      <c r="P29" s="12"/>
    </row>
    <row r="30" spans="1:16" ht="31.5" x14ac:dyDescent="0.5">
      <c r="A30" s="941" t="s">
        <v>52</v>
      </c>
      <c r="B30" s="1161" t="s">
        <v>17</v>
      </c>
      <c r="C30" s="1161" t="s">
        <v>17</v>
      </c>
      <c r="D30" s="1162">
        <v>0.55277777777777781</v>
      </c>
      <c r="E30" s="1163">
        <v>0.59583333333333333</v>
      </c>
      <c r="F30" s="541"/>
      <c r="G30" s="540"/>
      <c r="H30" s="540"/>
      <c r="I30" s="540"/>
      <c r="J30" s="12"/>
      <c r="K30" s="12"/>
      <c r="L30" s="12"/>
      <c r="M30" s="12"/>
      <c r="N30" s="12"/>
      <c r="O30" s="12"/>
      <c r="P30" s="12"/>
    </row>
    <row r="31" spans="1:16" ht="31.5" x14ac:dyDescent="0.5">
      <c r="A31" s="941" t="s">
        <v>181</v>
      </c>
      <c r="B31" s="1161" t="s">
        <v>17</v>
      </c>
      <c r="C31" s="1161" t="s">
        <v>17</v>
      </c>
      <c r="D31" s="1162">
        <v>0.5541666666666667</v>
      </c>
      <c r="E31" s="1163">
        <v>0.59722222222222221</v>
      </c>
      <c r="F31" s="541"/>
      <c r="G31" s="540"/>
      <c r="H31" s="540"/>
      <c r="I31" s="540"/>
      <c r="J31" s="12"/>
      <c r="K31" s="12"/>
      <c r="L31" s="12"/>
      <c r="M31" s="12"/>
      <c r="N31" s="12"/>
      <c r="O31" s="12"/>
      <c r="P31" s="12"/>
    </row>
    <row r="32" spans="1:16" ht="31.5" x14ac:dyDescent="0.5">
      <c r="A32" s="941" t="s">
        <v>182</v>
      </c>
      <c r="B32" s="1161" t="s">
        <v>17</v>
      </c>
      <c r="C32" s="1161" t="s">
        <v>17</v>
      </c>
      <c r="D32" s="1162">
        <v>0.55486111111111114</v>
      </c>
      <c r="E32" s="1163">
        <v>0.59791666666666665</v>
      </c>
      <c r="F32" s="541"/>
      <c r="G32" s="540"/>
      <c r="H32" s="540"/>
      <c r="I32" s="540"/>
      <c r="J32" s="12"/>
      <c r="K32" s="12"/>
      <c r="L32" s="12"/>
      <c r="M32" s="12"/>
      <c r="N32" s="12"/>
      <c r="O32" s="12"/>
      <c r="P32" s="12"/>
    </row>
    <row r="33" spans="1:16" ht="31.5" x14ac:dyDescent="0.5">
      <c r="A33" s="941" t="s">
        <v>63</v>
      </c>
      <c r="B33" s="1161" t="s">
        <v>17</v>
      </c>
      <c r="C33" s="1161" t="s">
        <v>17</v>
      </c>
      <c r="D33" s="1162">
        <v>0.55625000000000002</v>
      </c>
      <c r="E33" s="1163">
        <v>0.59930555555555554</v>
      </c>
      <c r="F33" s="541"/>
      <c r="G33" s="540"/>
      <c r="H33" s="540"/>
      <c r="I33" s="540"/>
      <c r="J33" s="12"/>
      <c r="K33" s="12"/>
      <c r="L33" s="12"/>
      <c r="M33" s="12"/>
      <c r="N33" s="12"/>
      <c r="O33" s="12"/>
      <c r="P33" s="12"/>
    </row>
    <row r="34" spans="1:16" ht="31.5" x14ac:dyDescent="0.5">
      <c r="A34" s="941" t="s">
        <v>142</v>
      </c>
      <c r="B34" s="1161" t="s">
        <v>17</v>
      </c>
      <c r="C34" s="1161" t="s">
        <v>17</v>
      </c>
      <c r="D34" s="1162">
        <v>0.55763888888888891</v>
      </c>
      <c r="E34" s="1163">
        <v>0.60069444444444442</v>
      </c>
      <c r="F34" s="541"/>
      <c r="G34" s="540"/>
      <c r="H34" s="540"/>
      <c r="I34" s="540"/>
      <c r="J34" s="12"/>
      <c r="K34" s="12"/>
      <c r="L34" s="12"/>
      <c r="M34" s="12"/>
      <c r="N34" s="12"/>
      <c r="O34" s="12"/>
      <c r="P34" s="12"/>
    </row>
    <row r="35" spans="1:16" ht="31.5" x14ac:dyDescent="0.5">
      <c r="A35" s="941" t="s">
        <v>59</v>
      </c>
      <c r="B35" s="1161" t="s">
        <v>17</v>
      </c>
      <c r="C35" s="1161" t="s">
        <v>17</v>
      </c>
      <c r="D35" s="1162">
        <v>0.55833333333333335</v>
      </c>
      <c r="E35" s="1163">
        <v>0.60138888888888886</v>
      </c>
      <c r="F35" s="541"/>
      <c r="G35" s="540"/>
      <c r="H35" s="540"/>
      <c r="I35" s="540"/>
      <c r="J35" s="12"/>
      <c r="K35" s="12"/>
      <c r="L35" s="12"/>
      <c r="M35" s="12"/>
      <c r="N35" s="12"/>
      <c r="O35" s="12"/>
      <c r="P35" s="12"/>
    </row>
    <row r="36" spans="1:16" ht="31.5" x14ac:dyDescent="0.5">
      <c r="A36" s="941" t="s">
        <v>27</v>
      </c>
      <c r="B36" s="1162">
        <v>0.3125</v>
      </c>
      <c r="C36" s="1162">
        <v>0.32569444444444445</v>
      </c>
      <c r="D36" s="1161" t="s">
        <v>17</v>
      </c>
      <c r="E36" s="1164" t="s">
        <v>17</v>
      </c>
      <c r="F36" s="541"/>
      <c r="G36" s="540"/>
      <c r="H36" s="540"/>
      <c r="I36" s="540"/>
      <c r="J36" s="12"/>
      <c r="K36" s="12"/>
      <c r="L36" s="12"/>
      <c r="M36" s="12"/>
      <c r="N36" s="12"/>
      <c r="O36" s="12"/>
      <c r="P36" s="12"/>
    </row>
    <row r="37" spans="1:16" ht="32.25" thickBot="1" x14ac:dyDescent="0.55000000000000004">
      <c r="A37" s="942" t="s">
        <v>183</v>
      </c>
      <c r="B37" s="1165">
        <v>0.31458333333333333</v>
      </c>
      <c r="C37" s="1165">
        <v>0.32777777777777778</v>
      </c>
      <c r="D37" s="1165">
        <v>0.55972222222222223</v>
      </c>
      <c r="E37" s="1166">
        <v>0.60277777777777775</v>
      </c>
      <c r="F37" s="541"/>
      <c r="G37" s="540"/>
      <c r="H37" s="540"/>
      <c r="I37" s="540"/>
      <c r="J37" s="12"/>
      <c r="K37" s="12"/>
      <c r="L37" s="12"/>
      <c r="M37" s="12"/>
      <c r="N37" s="12"/>
      <c r="O37" s="12"/>
      <c r="P37" s="12"/>
    </row>
    <row r="38" spans="1:16" ht="15.75" customHeight="1" thickBot="1" x14ac:dyDescent="0.35">
      <c r="A38" s="860"/>
      <c r="B38" s="866">
        <f>B37-B21</f>
        <v>1.2500000000000011E-2</v>
      </c>
      <c r="C38" s="867">
        <f t="shared" ref="C38:E38" si="0">C37-C21</f>
        <v>1.3194444444444453E-2</v>
      </c>
      <c r="D38" s="867">
        <f t="shared" si="0"/>
        <v>1.1111111111111072E-2</v>
      </c>
      <c r="E38" s="868">
        <f t="shared" si="0"/>
        <v>1.1111111111111072E-2</v>
      </c>
      <c r="F38" s="541"/>
      <c r="G38" s="540"/>
      <c r="H38" s="540"/>
      <c r="I38" s="540"/>
      <c r="J38" s="12"/>
      <c r="K38" s="12"/>
      <c r="L38" s="12"/>
      <c r="M38" s="12"/>
      <c r="N38" s="12"/>
      <c r="O38" s="12"/>
      <c r="P38" s="12"/>
    </row>
    <row r="39" spans="1:16" ht="24" x14ac:dyDescent="0.3">
      <c r="A39" s="860"/>
      <c r="B39" s="861"/>
      <c r="C39" s="861"/>
      <c r="D39" s="861"/>
      <c r="E39" s="861"/>
      <c r="F39" s="541"/>
      <c r="G39" s="540"/>
      <c r="H39" s="540"/>
      <c r="I39" s="540"/>
      <c r="J39" s="12"/>
      <c r="K39" s="12"/>
      <c r="L39" s="12"/>
      <c r="M39" s="12"/>
      <c r="N39" s="12"/>
      <c r="O39" s="12"/>
      <c r="P39" s="12"/>
    </row>
    <row r="40" spans="1:16" ht="24" x14ac:dyDescent="0.3">
      <c r="A40" s="860"/>
      <c r="B40" s="864">
        <v>5.0999999999999996</v>
      </c>
      <c r="C40" s="864">
        <v>5.0999999999999996</v>
      </c>
      <c r="D40" s="864">
        <v>5</v>
      </c>
      <c r="E40" s="864">
        <v>5</v>
      </c>
      <c r="F40" s="865">
        <v>20.2</v>
      </c>
      <c r="G40" s="540"/>
      <c r="H40" s="540"/>
      <c r="I40" s="540"/>
      <c r="J40" s="12"/>
      <c r="K40" s="12"/>
      <c r="L40" s="12"/>
      <c r="M40" s="12"/>
      <c r="N40" s="12"/>
      <c r="O40" s="12"/>
      <c r="P40" s="12"/>
    </row>
    <row r="41" spans="1:16" ht="24" x14ac:dyDescent="0.3">
      <c r="A41" s="860"/>
      <c r="B41" s="861"/>
      <c r="C41" s="861"/>
      <c r="D41" s="861"/>
      <c r="E41" s="861"/>
      <c r="F41" s="541"/>
      <c r="G41" s="540"/>
      <c r="H41" s="540"/>
      <c r="I41" s="540"/>
      <c r="J41" s="12"/>
      <c r="K41" s="12"/>
      <c r="L41" s="12"/>
      <c r="M41" s="12"/>
      <c r="N41" s="12"/>
      <c r="O41" s="12"/>
      <c r="P41" s="12"/>
    </row>
    <row r="42" spans="1:16" ht="24" x14ac:dyDescent="0.3">
      <c r="A42" s="860"/>
      <c r="B42" s="861"/>
      <c r="C42" s="861"/>
      <c r="D42" s="861"/>
      <c r="E42" s="861"/>
      <c r="F42" s="541"/>
      <c r="G42" s="540"/>
      <c r="H42" s="540"/>
      <c r="I42" s="540"/>
      <c r="J42" s="12"/>
      <c r="K42" s="12"/>
      <c r="L42" s="12"/>
      <c r="M42" s="12"/>
      <c r="N42" s="12"/>
      <c r="O42" s="12"/>
      <c r="P42" s="12"/>
    </row>
    <row r="43" spans="1:16" ht="24" x14ac:dyDescent="0.3">
      <c r="A43" s="860"/>
      <c r="B43" s="861"/>
      <c r="C43" s="861"/>
      <c r="D43" s="861"/>
      <c r="E43" s="861"/>
      <c r="F43" s="541"/>
      <c r="G43" s="540"/>
      <c r="H43" s="540"/>
      <c r="I43" s="540"/>
      <c r="J43" s="12"/>
      <c r="K43" s="12"/>
      <c r="L43" s="12"/>
      <c r="M43" s="12"/>
      <c r="N43" s="12"/>
      <c r="O43" s="12"/>
      <c r="P43" s="12"/>
    </row>
    <row r="44" spans="1:16" ht="24" x14ac:dyDescent="0.3">
      <c r="A44" s="860"/>
      <c r="B44" s="861"/>
      <c r="C44" s="861"/>
      <c r="D44" s="861"/>
      <c r="E44" s="861"/>
      <c r="F44" s="541"/>
      <c r="G44" s="540"/>
      <c r="H44" s="540"/>
      <c r="I44" s="540"/>
      <c r="J44" s="12"/>
      <c r="K44" s="12"/>
      <c r="L44" s="12"/>
      <c r="M44" s="12"/>
      <c r="N44" s="12"/>
      <c r="O44" s="12"/>
      <c r="P44" s="12"/>
    </row>
    <row r="45" spans="1:16" ht="24" x14ac:dyDescent="0.3">
      <c r="A45" s="860"/>
      <c r="B45" s="861"/>
      <c r="C45" s="861"/>
      <c r="D45" s="861"/>
      <c r="E45" s="861"/>
      <c r="F45" s="541"/>
      <c r="G45" s="540"/>
      <c r="H45" s="540"/>
      <c r="I45" s="540"/>
      <c r="J45" s="12"/>
      <c r="K45" s="12"/>
      <c r="L45" s="12"/>
      <c r="M45" s="12"/>
      <c r="N45" s="12"/>
      <c r="O45" s="12"/>
      <c r="P45" s="12"/>
    </row>
    <row r="46" spans="1:16" ht="24" x14ac:dyDescent="0.3">
      <c r="A46" s="860"/>
      <c r="B46" s="861"/>
      <c r="C46" s="861"/>
      <c r="D46" s="861"/>
      <c r="E46" s="861"/>
      <c r="F46" s="541"/>
      <c r="G46" s="540"/>
      <c r="H46" s="540"/>
      <c r="I46" s="540"/>
      <c r="J46" s="12"/>
      <c r="K46" s="12"/>
      <c r="L46" s="12"/>
      <c r="M46" s="12"/>
      <c r="N46" s="12"/>
      <c r="O46" s="12"/>
      <c r="P46" s="12"/>
    </row>
    <row r="47" spans="1:16" ht="24" x14ac:dyDescent="0.3">
      <c r="A47" s="860"/>
      <c r="B47" s="861"/>
      <c r="C47" s="861"/>
      <c r="D47" s="861"/>
      <c r="E47" s="861"/>
      <c r="F47" s="541"/>
      <c r="G47" s="540"/>
      <c r="H47" s="540"/>
      <c r="I47" s="540"/>
      <c r="J47" s="12"/>
      <c r="K47" s="12"/>
      <c r="L47" s="12"/>
      <c r="M47" s="12"/>
      <c r="N47" s="12"/>
      <c r="O47" s="12"/>
      <c r="P47" s="12"/>
    </row>
    <row r="48" spans="1:16" ht="24" x14ac:dyDescent="0.3">
      <c r="A48" s="860"/>
      <c r="B48" s="861"/>
      <c r="C48" s="861"/>
      <c r="D48" s="861"/>
      <c r="E48" s="861"/>
      <c r="F48" s="541"/>
      <c r="G48" s="540"/>
      <c r="H48" s="540"/>
      <c r="I48" s="540"/>
      <c r="J48" s="12"/>
      <c r="K48" s="12"/>
      <c r="L48" s="12"/>
      <c r="M48" s="12"/>
      <c r="N48" s="12"/>
      <c r="O48" s="12"/>
      <c r="P48" s="12"/>
    </row>
    <row r="49" spans="1:16" ht="19.5" x14ac:dyDescent="0.3">
      <c r="A49" s="542"/>
      <c r="B49" s="542"/>
      <c r="C49" s="540"/>
      <c r="D49" s="540"/>
      <c r="E49" s="540"/>
      <c r="F49" s="540"/>
      <c r="G49" s="540"/>
      <c r="H49" s="540"/>
      <c r="I49" s="540"/>
      <c r="J49" s="12"/>
      <c r="K49" s="12"/>
      <c r="L49" s="12"/>
      <c r="M49" s="12"/>
      <c r="N49" s="12"/>
      <c r="O49" s="12"/>
      <c r="P49" s="12"/>
    </row>
    <row r="50" spans="1:16" ht="20.25" x14ac:dyDescent="0.3">
      <c r="A50" s="531" t="s">
        <v>39</v>
      </c>
      <c r="B50" s="531"/>
      <c r="C50" s="531"/>
      <c r="D50" s="12"/>
      <c r="E50" s="165"/>
      <c r="F50" s="165"/>
      <c r="G50" s="165"/>
      <c r="H50" s="165"/>
      <c r="I50" s="165"/>
      <c r="J50" s="862" t="s">
        <v>40</v>
      </c>
      <c r="K50" s="863"/>
      <c r="L50" s="165"/>
      <c r="M50" s="165"/>
      <c r="N50" s="12"/>
      <c r="O50" s="12"/>
      <c r="P50" s="12"/>
    </row>
    <row r="51" spans="1:16" ht="20.25" x14ac:dyDescent="0.3">
      <c r="A51" s="531" t="s">
        <v>41</v>
      </c>
      <c r="B51" s="531"/>
      <c r="C51" s="531"/>
      <c r="D51" s="12"/>
      <c r="E51" s="165"/>
      <c r="F51" s="165"/>
      <c r="G51" s="165"/>
      <c r="H51" s="165"/>
      <c r="I51" s="165"/>
      <c r="J51" s="534" t="s">
        <v>42</v>
      </c>
      <c r="K51" s="863"/>
      <c r="L51" s="165"/>
      <c r="M51" s="165"/>
      <c r="N51" s="12"/>
      <c r="O51" s="12"/>
      <c r="P51" s="12"/>
    </row>
    <row r="52" spans="1:16" ht="20.25" x14ac:dyDescent="0.3">
      <c r="A52" s="531" t="s">
        <v>43</v>
      </c>
      <c r="B52" s="531"/>
      <c r="C52" s="531"/>
      <c r="D52" s="12"/>
      <c r="E52" s="165"/>
      <c r="F52" s="165"/>
      <c r="G52" s="165"/>
      <c r="H52" s="165"/>
      <c r="I52" s="165"/>
      <c r="J52" s="534" t="s">
        <v>44</v>
      </c>
      <c r="K52" s="863"/>
      <c r="L52" s="165"/>
      <c r="M52" s="165"/>
      <c r="N52" s="12"/>
      <c r="O52" s="12"/>
      <c r="P52" s="12"/>
    </row>
    <row r="53" spans="1:16" ht="20.25" x14ac:dyDescent="0.3">
      <c r="A53" s="531" t="s">
        <v>45</v>
      </c>
      <c r="B53" s="531"/>
      <c r="C53" s="531"/>
      <c r="D53" s="12"/>
      <c r="E53" s="165"/>
      <c r="F53" s="165"/>
      <c r="G53" s="165"/>
      <c r="H53" s="165"/>
      <c r="I53" s="165"/>
      <c r="J53" s="534" t="s">
        <v>46</v>
      </c>
      <c r="K53" s="863"/>
      <c r="L53" s="165"/>
      <c r="M53" s="165"/>
      <c r="N53" s="12"/>
      <c r="O53" s="12"/>
      <c r="P53" s="12"/>
    </row>
    <row r="54" spans="1:16" ht="15.75" x14ac:dyDescent="0.25">
      <c r="A54" s="12"/>
      <c r="B54" s="37"/>
      <c r="C54" s="37"/>
      <c r="D54" s="37"/>
      <c r="E54" s="37"/>
      <c r="F54" s="37"/>
      <c r="G54" s="37"/>
      <c r="H54" s="37"/>
      <c r="I54" s="37"/>
      <c r="J54" s="12"/>
      <c r="K54" s="12"/>
      <c r="L54" s="12"/>
      <c r="M54" s="12"/>
      <c r="N54" s="12"/>
      <c r="O54" s="12"/>
      <c r="P54" s="12"/>
    </row>
    <row r="55" spans="1:16" ht="15.75" x14ac:dyDescent="0.25">
      <c r="A55" s="12"/>
      <c r="B55" s="37"/>
      <c r="C55" s="37"/>
      <c r="D55" s="37"/>
      <c r="E55" s="37"/>
      <c r="F55" s="37"/>
      <c r="G55" s="37"/>
      <c r="H55" s="37"/>
      <c r="I55" s="37"/>
      <c r="J55" s="12"/>
      <c r="K55" s="12"/>
      <c r="L55" s="12"/>
      <c r="M55" s="12"/>
      <c r="N55" s="12"/>
      <c r="O55" s="12"/>
      <c r="P55" s="12"/>
    </row>
    <row r="56" spans="1:16" ht="15.75" x14ac:dyDescent="0.25">
      <c r="A56" s="12"/>
      <c r="B56" s="12"/>
      <c r="C56" s="12"/>
      <c r="D56" s="12"/>
      <c r="E56" s="12"/>
      <c r="F56" s="20"/>
      <c r="G56" s="20"/>
      <c r="H56" s="20"/>
      <c r="I56" s="20"/>
      <c r="J56" s="12"/>
      <c r="K56" s="12"/>
      <c r="L56" s="12"/>
      <c r="M56" s="12"/>
      <c r="N56" s="12"/>
      <c r="O56" s="12"/>
      <c r="P56" s="12"/>
    </row>
    <row r="57" spans="1:16" ht="20.25" x14ac:dyDescent="0.3">
      <c r="A57" s="61"/>
      <c r="B57" s="531"/>
      <c r="C57" s="531"/>
      <c r="D57" s="12"/>
      <c r="E57" s="165"/>
      <c r="F57" s="165"/>
      <c r="G57" s="165"/>
      <c r="H57" s="165"/>
      <c r="I57" s="165"/>
      <c r="J57" s="165"/>
      <c r="K57" s="532"/>
      <c r="L57" s="533"/>
      <c r="M57" s="165"/>
      <c r="N57" s="165"/>
      <c r="O57" s="12"/>
      <c r="P57" s="12"/>
    </row>
    <row r="58" spans="1:16" ht="20.25" x14ac:dyDescent="0.3">
      <c r="A58" s="531"/>
      <c r="B58" s="531"/>
      <c r="C58" s="531"/>
      <c r="D58" s="12"/>
      <c r="E58" s="165"/>
      <c r="F58" s="165"/>
      <c r="G58" s="165"/>
      <c r="H58" s="165"/>
      <c r="I58" s="165"/>
      <c r="J58" s="165"/>
      <c r="K58" s="534"/>
      <c r="L58" s="533"/>
      <c r="M58" s="165"/>
      <c r="N58" s="165"/>
      <c r="O58" s="12"/>
      <c r="P58" s="12"/>
    </row>
    <row r="59" spans="1:16" ht="20.25" x14ac:dyDescent="0.3">
      <c r="A59" s="531"/>
      <c r="B59" s="61"/>
      <c r="C59" s="61"/>
      <c r="D59" s="12"/>
      <c r="E59" s="165"/>
      <c r="F59" s="165"/>
      <c r="G59" s="165"/>
      <c r="H59" s="165"/>
      <c r="I59" s="165"/>
      <c r="J59" s="165"/>
      <c r="K59" s="534"/>
      <c r="L59" s="533"/>
      <c r="M59" s="165"/>
      <c r="N59" s="165"/>
      <c r="O59" s="12"/>
      <c r="P59" s="12"/>
    </row>
    <row r="60" spans="1:16" ht="20.25" x14ac:dyDescent="0.3">
      <c r="A60" s="531"/>
      <c r="B60" s="61"/>
      <c r="C60" s="61"/>
      <c r="D60" s="12"/>
      <c r="E60" s="165"/>
      <c r="F60" s="165"/>
      <c r="G60" s="165"/>
      <c r="H60" s="165"/>
      <c r="I60" s="165"/>
      <c r="J60" s="165"/>
      <c r="K60" s="534"/>
      <c r="L60" s="533"/>
      <c r="M60" s="165"/>
      <c r="N60" s="165"/>
      <c r="O60" s="12"/>
      <c r="P60" s="12"/>
    </row>
  </sheetData>
  <mergeCells count="5">
    <mergeCell ref="M2:N2"/>
    <mergeCell ref="B20:E20"/>
    <mergeCell ref="B8:J8"/>
    <mergeCell ref="B9:J9"/>
    <mergeCell ref="B10:J10"/>
  </mergeCells>
  <conditionalFormatting sqref="A21:A37">
    <cfRule type="expression" dxfId="1" priority="1">
      <formula>1-MOD(ROW(),2)</formula>
    </cfRule>
    <cfRule type="expression" dxfId="0" priority="2">
      <formula>MOD(ROW(),2)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30"/>
  <sheetViews>
    <sheetView view="pageBreakPreview" zoomScale="115" zoomScaleNormal="100" zoomScaleSheetLayoutView="115" workbookViewId="0">
      <selection activeCell="G21" sqref="G21"/>
    </sheetView>
  </sheetViews>
  <sheetFormatPr defaultRowHeight="15" x14ac:dyDescent="0.25"/>
  <cols>
    <col min="1" max="1" width="10.85546875" customWidth="1"/>
    <col min="3" max="3" width="12.140625" customWidth="1"/>
    <col min="4" max="5" width="9.28515625" customWidth="1"/>
  </cols>
  <sheetData>
    <row r="1" spans="1:15" ht="15.75" x14ac:dyDescent="0.25">
      <c r="A1" s="550" t="s">
        <v>223</v>
      </c>
      <c r="B1" s="549" t="s">
        <v>224</v>
      </c>
      <c r="C1" s="546" t="s">
        <v>225</v>
      </c>
      <c r="D1" s="547" t="s">
        <v>226</v>
      </c>
      <c r="E1" s="545"/>
      <c r="F1" s="551" t="s">
        <v>227</v>
      </c>
      <c r="G1" s="548"/>
      <c r="H1" s="545"/>
      <c r="I1" s="551" t="s">
        <v>228</v>
      </c>
      <c r="J1" s="552"/>
      <c r="K1" s="550"/>
      <c r="L1" s="553" t="s">
        <v>229</v>
      </c>
      <c r="M1" s="552"/>
      <c r="N1" s="545"/>
      <c r="O1" s="545"/>
    </row>
    <row r="2" spans="1:15" ht="15.75" x14ac:dyDescent="0.25">
      <c r="A2" s="13"/>
      <c r="B2" s="554">
        <v>1</v>
      </c>
      <c r="C2" s="561">
        <v>450.1</v>
      </c>
      <c r="D2" s="562">
        <v>248.5</v>
      </c>
      <c r="E2" s="366"/>
      <c r="F2" s="561">
        <v>450.1</v>
      </c>
      <c r="G2" s="562">
        <v>248.5</v>
      </c>
      <c r="H2" s="366"/>
      <c r="I2" s="561">
        <v>450.1</v>
      </c>
      <c r="J2" s="562">
        <v>248.5</v>
      </c>
      <c r="K2" s="366"/>
      <c r="L2" s="561">
        <v>450.1</v>
      </c>
      <c r="M2" s="562">
        <v>248.5</v>
      </c>
      <c r="N2" s="13"/>
      <c r="O2" s="13"/>
    </row>
    <row r="3" spans="1:15" ht="15.75" x14ac:dyDescent="0.25">
      <c r="A3" s="13"/>
      <c r="B3" s="554">
        <v>2</v>
      </c>
      <c r="C3" s="561">
        <v>722.8</v>
      </c>
      <c r="D3" s="562">
        <v>322</v>
      </c>
      <c r="E3" s="366"/>
      <c r="F3" s="561">
        <v>722.8</v>
      </c>
      <c r="G3" s="562">
        <v>322</v>
      </c>
      <c r="H3" s="366"/>
      <c r="I3" s="561">
        <v>722.8</v>
      </c>
      <c r="J3" s="562">
        <v>322</v>
      </c>
      <c r="K3" s="366"/>
      <c r="L3" s="561">
        <v>722.8</v>
      </c>
      <c r="M3" s="562">
        <v>322</v>
      </c>
      <c r="N3" s="13"/>
      <c r="O3" s="13"/>
    </row>
    <row r="4" spans="1:15" ht="15.75" x14ac:dyDescent="0.25">
      <c r="A4" s="13"/>
      <c r="B4" s="554" t="s">
        <v>230</v>
      </c>
      <c r="C4" s="561">
        <v>296.5</v>
      </c>
      <c r="D4" s="562">
        <v>272</v>
      </c>
      <c r="E4" s="366"/>
      <c r="F4" s="561">
        <v>296.5</v>
      </c>
      <c r="G4" s="562">
        <v>272</v>
      </c>
      <c r="H4" s="366"/>
      <c r="I4" s="561">
        <v>296.5</v>
      </c>
      <c r="J4" s="562">
        <v>272</v>
      </c>
      <c r="K4" s="366"/>
      <c r="L4" s="563">
        <v>230.1</v>
      </c>
      <c r="M4" s="564">
        <v>205.6</v>
      </c>
      <c r="N4" s="13"/>
      <c r="O4" s="13"/>
    </row>
    <row r="5" spans="1:15" ht="15.75" x14ac:dyDescent="0.25">
      <c r="A5" s="13"/>
      <c r="B5" s="554" t="s">
        <v>231</v>
      </c>
      <c r="C5" s="561">
        <v>30.1</v>
      </c>
      <c r="D5" s="562" t="s">
        <v>17</v>
      </c>
      <c r="E5" s="366"/>
      <c r="F5" s="561">
        <v>30.1</v>
      </c>
      <c r="G5" s="562" t="s">
        <v>17</v>
      </c>
      <c r="H5" s="366"/>
      <c r="I5" s="561">
        <v>30.1</v>
      </c>
      <c r="J5" s="562" t="s">
        <v>17</v>
      </c>
      <c r="K5" s="366"/>
      <c r="L5" s="561">
        <v>30.1</v>
      </c>
      <c r="M5" s="562" t="s">
        <v>17</v>
      </c>
      <c r="N5" s="13"/>
      <c r="O5" s="13"/>
    </row>
    <row r="6" spans="1:15" ht="15.75" x14ac:dyDescent="0.25">
      <c r="A6" s="13"/>
      <c r="B6" s="554" t="s">
        <v>232</v>
      </c>
      <c r="C6" s="561">
        <v>258.39999999999998</v>
      </c>
      <c r="D6" s="562">
        <v>219.6</v>
      </c>
      <c r="E6" s="366"/>
      <c r="F6" s="561">
        <v>258.39999999999998</v>
      </c>
      <c r="G6" s="562">
        <v>219.6</v>
      </c>
      <c r="H6" s="366"/>
      <c r="I6" s="561">
        <v>258.39999999999998</v>
      </c>
      <c r="J6" s="562">
        <v>219.6</v>
      </c>
      <c r="K6" s="366"/>
      <c r="L6" s="561">
        <v>258.39999999999998</v>
      </c>
      <c r="M6" s="562">
        <v>219.6</v>
      </c>
      <c r="N6" s="13"/>
      <c r="O6" s="13"/>
    </row>
    <row r="7" spans="1:15" ht="15.75" x14ac:dyDescent="0.25">
      <c r="A7" s="13"/>
      <c r="B7" s="554" t="s">
        <v>233</v>
      </c>
      <c r="C7" s="561">
        <v>178</v>
      </c>
      <c r="D7" s="562">
        <v>178</v>
      </c>
      <c r="E7" s="366"/>
      <c r="F7" s="561">
        <v>178</v>
      </c>
      <c r="G7" s="562">
        <v>178</v>
      </c>
      <c r="H7" s="366"/>
      <c r="I7" s="561">
        <v>178</v>
      </c>
      <c r="J7" s="562">
        <v>178</v>
      </c>
      <c r="K7" s="366"/>
      <c r="L7" s="561">
        <v>178</v>
      </c>
      <c r="M7" s="562">
        <v>178</v>
      </c>
      <c r="N7" s="13"/>
      <c r="O7" s="13"/>
    </row>
    <row r="8" spans="1:15" ht="15.75" x14ac:dyDescent="0.25">
      <c r="A8" s="13"/>
      <c r="B8" s="554" t="s">
        <v>234</v>
      </c>
      <c r="C8" s="561">
        <v>217.5</v>
      </c>
      <c r="D8" s="562">
        <v>217.5</v>
      </c>
      <c r="E8" s="366"/>
      <c r="F8" s="561">
        <v>217.5</v>
      </c>
      <c r="G8" s="562">
        <v>217.5</v>
      </c>
      <c r="H8" s="366"/>
      <c r="I8" s="561">
        <v>217.5</v>
      </c>
      <c r="J8" s="562">
        <v>217.5</v>
      </c>
      <c r="K8" s="366"/>
      <c r="L8" s="563">
        <v>174</v>
      </c>
      <c r="M8" s="564">
        <v>174</v>
      </c>
      <c r="N8" s="13"/>
      <c r="O8" s="13"/>
    </row>
    <row r="9" spans="1:15" ht="15.75" x14ac:dyDescent="0.25">
      <c r="A9" s="13"/>
      <c r="B9" s="554" t="s">
        <v>235</v>
      </c>
      <c r="C9" s="561">
        <v>82.2</v>
      </c>
      <c r="D9" s="562">
        <v>82.2</v>
      </c>
      <c r="E9" s="366"/>
      <c r="F9" s="561">
        <v>82.2</v>
      </c>
      <c r="G9" s="562">
        <v>82.2</v>
      </c>
      <c r="H9" s="366"/>
      <c r="I9" s="561">
        <v>82.2</v>
      </c>
      <c r="J9" s="562">
        <v>82.2</v>
      </c>
      <c r="K9" s="366"/>
      <c r="L9" s="563">
        <v>54.6</v>
      </c>
      <c r="M9" s="564">
        <v>54.6</v>
      </c>
      <c r="N9" s="13"/>
      <c r="O9" s="13"/>
    </row>
    <row r="10" spans="1:15" ht="15.75" x14ac:dyDescent="0.25">
      <c r="A10" s="13"/>
      <c r="B10" s="554">
        <v>4</v>
      </c>
      <c r="C10" s="561">
        <v>340.3</v>
      </c>
      <c r="D10" s="562">
        <v>223.2</v>
      </c>
      <c r="E10" s="366"/>
      <c r="F10" s="561">
        <v>340.3</v>
      </c>
      <c r="G10" s="562">
        <v>223.2</v>
      </c>
      <c r="H10" s="366"/>
      <c r="I10" s="561">
        <v>340.3</v>
      </c>
      <c r="J10" s="562">
        <v>223.2</v>
      </c>
      <c r="K10" s="366"/>
      <c r="L10" s="563">
        <v>334.5</v>
      </c>
      <c r="M10" s="562">
        <v>223.2</v>
      </c>
      <c r="N10" s="13"/>
      <c r="O10" s="13"/>
    </row>
    <row r="11" spans="1:15" ht="15.75" x14ac:dyDescent="0.25">
      <c r="A11" s="13"/>
      <c r="B11" s="554">
        <v>5</v>
      </c>
      <c r="C11" s="561">
        <v>324.89999999999998</v>
      </c>
      <c r="D11" s="562">
        <v>197.6</v>
      </c>
      <c r="E11" s="366"/>
      <c r="F11" s="561">
        <v>324.89999999999998</v>
      </c>
      <c r="G11" s="562">
        <v>197.6</v>
      </c>
      <c r="H11" s="366"/>
      <c r="I11" s="561">
        <v>324.89999999999998</v>
      </c>
      <c r="J11" s="562">
        <v>197.6</v>
      </c>
      <c r="K11" s="366"/>
      <c r="L11" s="563">
        <v>316.5</v>
      </c>
      <c r="M11" s="564">
        <v>189.2</v>
      </c>
      <c r="N11" s="13"/>
      <c r="O11" s="13"/>
    </row>
    <row r="12" spans="1:15" ht="15.75" x14ac:dyDescent="0.25">
      <c r="A12" s="13"/>
      <c r="B12" s="554">
        <v>6</v>
      </c>
      <c r="C12" s="561">
        <v>353.2</v>
      </c>
      <c r="D12" s="562">
        <v>240.8</v>
      </c>
      <c r="E12" s="366"/>
      <c r="F12" s="561">
        <v>353.2</v>
      </c>
      <c r="G12" s="562">
        <v>240.8</v>
      </c>
      <c r="H12" s="366"/>
      <c r="I12" s="561">
        <v>353.2</v>
      </c>
      <c r="J12" s="562">
        <v>240.8</v>
      </c>
      <c r="K12" s="366"/>
      <c r="L12" s="561">
        <v>353.2</v>
      </c>
      <c r="M12" s="562">
        <v>240.8</v>
      </c>
      <c r="N12" s="13"/>
      <c r="O12" s="13"/>
    </row>
    <row r="13" spans="1:15" ht="15.75" x14ac:dyDescent="0.25">
      <c r="A13" s="13"/>
      <c r="B13" s="554">
        <v>8</v>
      </c>
      <c r="C13" s="561">
        <v>32.4</v>
      </c>
      <c r="D13" s="562" t="s">
        <v>17</v>
      </c>
      <c r="E13" s="366"/>
      <c r="F13" s="561" t="s">
        <v>17</v>
      </c>
      <c r="G13" s="562" t="s">
        <v>17</v>
      </c>
      <c r="H13" s="565"/>
      <c r="I13" s="561">
        <v>32.4</v>
      </c>
      <c r="J13" s="562" t="s">
        <v>17</v>
      </c>
      <c r="K13" s="366"/>
      <c r="L13" s="561">
        <v>32.4</v>
      </c>
      <c r="M13" s="566" t="s">
        <v>17</v>
      </c>
      <c r="N13" s="13"/>
      <c r="O13" s="13"/>
    </row>
    <row r="14" spans="1:15" ht="15.75" x14ac:dyDescent="0.25">
      <c r="A14" s="13"/>
      <c r="B14" s="554" t="s">
        <v>236</v>
      </c>
      <c r="C14" s="561">
        <v>20.2</v>
      </c>
      <c r="D14" s="562" t="s">
        <v>17</v>
      </c>
      <c r="E14" s="366"/>
      <c r="F14" s="561" t="s">
        <v>17</v>
      </c>
      <c r="G14" s="562" t="s">
        <v>17</v>
      </c>
      <c r="H14" s="565"/>
      <c r="I14" s="561">
        <v>20.2</v>
      </c>
      <c r="J14" s="562" t="s">
        <v>17</v>
      </c>
      <c r="K14" s="366"/>
      <c r="L14" s="561">
        <v>20.2</v>
      </c>
      <c r="M14" s="566" t="s">
        <v>17</v>
      </c>
      <c r="N14" s="13"/>
      <c r="O14" s="13"/>
    </row>
    <row r="15" spans="1:15" ht="15.75" x14ac:dyDescent="0.25">
      <c r="A15" s="558" t="s">
        <v>237</v>
      </c>
      <c r="B15" s="19"/>
      <c r="C15" s="23">
        <f>SUM(C2:C14)</f>
        <v>3306.6</v>
      </c>
      <c r="D15" s="24">
        <f>SUM(D2:D13)</f>
        <v>2201.4</v>
      </c>
      <c r="E15" s="13"/>
      <c r="F15" s="556">
        <f>SUM(F2:F13)</f>
        <v>3254</v>
      </c>
      <c r="G15" s="557">
        <f>SUM(G2:G13)</f>
        <v>2201.4</v>
      </c>
      <c r="H15" s="27"/>
      <c r="I15" s="556">
        <f>SUM(I2:I14)</f>
        <v>3306.6</v>
      </c>
      <c r="J15" s="557">
        <f>SUM(J2:J13)</f>
        <v>2201.4</v>
      </c>
      <c r="K15" s="13"/>
      <c r="L15" s="23">
        <f>SUM(L2:L14)</f>
        <v>3154.8999999999996</v>
      </c>
      <c r="M15" s="24">
        <f>SUM(M2:M13)</f>
        <v>2055.5</v>
      </c>
      <c r="N15" s="13"/>
      <c r="O15" s="13"/>
    </row>
    <row r="16" spans="1:15" ht="15.75" x14ac:dyDescent="0.25">
      <c r="A16" s="550"/>
      <c r="B16" s="13"/>
      <c r="C16" s="19"/>
      <c r="D16" s="13"/>
      <c r="E16" s="13"/>
      <c r="F16" s="13"/>
      <c r="G16" s="13"/>
      <c r="H16" s="13"/>
      <c r="I16" s="13"/>
      <c r="J16" s="13"/>
      <c r="K16" s="13"/>
      <c r="L16" s="2"/>
      <c r="M16" s="13"/>
      <c r="N16" s="13"/>
      <c r="O16" s="13"/>
    </row>
    <row r="17" spans="1:15" ht="15.75" x14ac:dyDescent="0.25">
      <c r="A17" s="550" t="s">
        <v>223</v>
      </c>
      <c r="B17" s="366" t="s">
        <v>238</v>
      </c>
      <c r="C17" s="554">
        <f>SUM(C15*12+D15*4)</f>
        <v>48484.799999999996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1:15" ht="15.75" x14ac:dyDescent="0.25">
      <c r="A18" s="550"/>
      <c r="B18" s="366" t="s">
        <v>239</v>
      </c>
      <c r="C18" s="554">
        <f>SUM(C15*20+D15*11)</f>
        <v>90347.4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</row>
    <row r="19" spans="1:15" ht="15.75" x14ac:dyDescent="0.25">
      <c r="A19" s="550"/>
      <c r="B19" s="366" t="s">
        <v>240</v>
      </c>
      <c r="C19" s="554">
        <f>SUM(C15*8+D15*2+F15*12+G15*8)</f>
        <v>87514.8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spans="1:15" ht="15.75" x14ac:dyDescent="0.25">
      <c r="A20" s="550"/>
      <c r="B20" s="366" t="s">
        <v>241</v>
      </c>
      <c r="C20" s="554">
        <f>SUM(F15*23+G15*8)</f>
        <v>92453.2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1:15" ht="15.75" x14ac:dyDescent="0.25">
      <c r="A21" s="550"/>
      <c r="B21" s="366" t="s">
        <v>242</v>
      </c>
      <c r="C21" s="554">
        <f>SUM(F15*20+G15*11)</f>
        <v>89295.4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</row>
    <row r="22" spans="1:15" ht="15.75" x14ac:dyDescent="0.25">
      <c r="A22" s="550"/>
      <c r="B22" s="366" t="s">
        <v>243</v>
      </c>
      <c r="C22" s="554">
        <f>SUM(I15*22+J15*8)</f>
        <v>90356.4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</row>
    <row r="23" spans="1:15" ht="15.75" x14ac:dyDescent="0.25">
      <c r="A23" s="550" t="s">
        <v>244</v>
      </c>
      <c r="B23" s="366" t="s">
        <v>245</v>
      </c>
      <c r="C23" s="554">
        <f>SUM(L15*10+M15*4)</f>
        <v>39771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1:15" ht="15.75" x14ac:dyDescent="0.25">
      <c r="A24" s="550"/>
      <c r="B24" s="366"/>
      <c r="C24" s="554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</row>
    <row r="25" spans="1:15" ht="15.75" x14ac:dyDescent="0.25">
      <c r="A25" s="550"/>
      <c r="B25" s="366"/>
      <c r="C25" s="555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</row>
    <row r="26" spans="1:15" ht="15.75" x14ac:dyDescent="0.25">
      <c r="A26" s="366"/>
      <c r="B26" s="366"/>
      <c r="C26" s="55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1:15" ht="15.75" x14ac:dyDescent="0.25">
      <c r="A27" s="366"/>
      <c r="B27" s="366"/>
      <c r="C27" s="555">
        <f>SUM(C17:C23)</f>
        <v>538223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</row>
    <row r="28" spans="1:15" ht="15.75" x14ac:dyDescent="0.25">
      <c r="A28" s="13"/>
      <c r="B28" s="13"/>
      <c r="C28" s="19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</row>
    <row r="29" spans="1:15" ht="15.75" x14ac:dyDescent="0.25">
      <c r="A29" s="13"/>
      <c r="B29" s="13"/>
      <c r="C29" s="19"/>
      <c r="D29" s="13"/>
      <c r="E29" s="13"/>
      <c r="F29" s="13"/>
      <c r="G29" s="14"/>
      <c r="H29" s="13"/>
      <c r="I29" s="13"/>
      <c r="J29" s="13"/>
      <c r="K29" s="13"/>
      <c r="L29" s="13"/>
      <c r="M29" s="13"/>
      <c r="N29" s="13"/>
      <c r="O29" s="13"/>
    </row>
    <row r="30" spans="1:15" ht="15.75" x14ac:dyDescent="0.25">
      <c r="A30" s="13"/>
      <c r="B30" s="13"/>
      <c r="C30" s="19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</row>
  </sheetData>
  <pageMargins left="0.7" right="0.7" top="0.75" bottom="0.75" header="0.3" footer="0.3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76"/>
  <sheetViews>
    <sheetView view="pageBreakPreview" topLeftCell="A29" zoomScale="60" zoomScaleNormal="100" workbookViewId="0">
      <selection activeCell="Z51" sqref="Z51"/>
    </sheetView>
  </sheetViews>
  <sheetFormatPr defaultRowHeight="15" x14ac:dyDescent="0.25"/>
  <cols>
    <col min="1" max="1" width="35.140625" customWidth="1"/>
    <col min="2" max="3" width="10" customWidth="1"/>
    <col min="4" max="5" width="9.42578125" bestFit="1" customWidth="1"/>
    <col min="6" max="7" width="9.85546875" bestFit="1" customWidth="1"/>
    <col min="8" max="8" width="14.28515625" customWidth="1"/>
    <col min="9" max="26" width="12.140625" customWidth="1"/>
    <col min="27" max="27" width="13.7109375" customWidth="1"/>
  </cols>
  <sheetData>
    <row r="1" spans="1:41" ht="18.75" x14ac:dyDescent="0.3">
      <c r="A1" s="38" t="s">
        <v>0</v>
      </c>
      <c r="B1" s="38"/>
      <c r="C1" s="38"/>
      <c r="D1" s="38"/>
      <c r="E1" s="38"/>
      <c r="F1" s="38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8"/>
      <c r="X1" s="38"/>
      <c r="Y1" s="38"/>
      <c r="Z1" s="40" t="s">
        <v>1</v>
      </c>
      <c r="AE1" s="13"/>
      <c r="AF1" s="13"/>
      <c r="AG1" s="13"/>
      <c r="AO1" s="13"/>
    </row>
    <row r="2" spans="1:41" ht="18.75" x14ac:dyDescent="0.3">
      <c r="A2" s="38" t="s">
        <v>2</v>
      </c>
      <c r="B2" s="38"/>
      <c r="C2" s="38"/>
      <c r="D2" s="38"/>
      <c r="E2" s="38"/>
      <c r="F2" s="38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8"/>
      <c r="X2" s="38"/>
      <c r="Z2" s="42" t="s">
        <v>3</v>
      </c>
      <c r="AE2" s="13"/>
      <c r="AF2" s="13"/>
      <c r="AG2" s="13"/>
      <c r="AO2" s="13"/>
    </row>
    <row r="3" spans="1:41" ht="18.75" x14ac:dyDescent="0.3">
      <c r="A3" s="38" t="s">
        <v>4</v>
      </c>
      <c r="B3" s="38"/>
      <c r="C3" s="38"/>
      <c r="D3" s="38"/>
      <c r="E3" s="38"/>
      <c r="F3" s="38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Y3" s="38"/>
      <c r="Z3" s="43" t="s">
        <v>5</v>
      </c>
      <c r="AE3" s="13"/>
      <c r="AF3" s="13"/>
      <c r="AG3" s="13"/>
      <c r="AO3" s="13"/>
    </row>
    <row r="4" spans="1:41" ht="18.75" x14ac:dyDescent="0.3">
      <c r="A4" s="38"/>
      <c r="B4" s="38"/>
      <c r="C4" s="38"/>
      <c r="D4" s="38"/>
      <c r="E4" s="38"/>
      <c r="F4" s="38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8"/>
      <c r="X4" s="38"/>
      <c r="Y4" s="97"/>
      <c r="Z4" s="40" t="s">
        <v>6</v>
      </c>
      <c r="AE4" s="13"/>
      <c r="AF4" s="13"/>
      <c r="AG4" s="13"/>
      <c r="AO4" s="13"/>
    </row>
    <row r="5" spans="1:41" ht="18.75" x14ac:dyDescent="0.3">
      <c r="A5" s="38"/>
      <c r="B5" s="38"/>
      <c r="C5" s="38"/>
      <c r="D5" s="38"/>
      <c r="E5" s="38"/>
      <c r="F5" s="38"/>
      <c r="G5" s="39"/>
      <c r="H5" s="39"/>
      <c r="I5" s="39"/>
      <c r="J5" s="39"/>
      <c r="K5" s="39"/>
      <c r="L5" s="216"/>
      <c r="M5" s="89"/>
      <c r="N5" s="89"/>
      <c r="O5" s="89"/>
      <c r="P5" s="13"/>
      <c r="Q5" s="13"/>
      <c r="V5" s="43"/>
      <c r="W5" s="13"/>
      <c r="X5" s="13"/>
      <c r="Y5" s="13"/>
      <c r="Z5" s="43" t="s">
        <v>7</v>
      </c>
      <c r="AE5" s="13"/>
      <c r="AF5" s="13"/>
      <c r="AG5" s="13"/>
      <c r="AO5" s="13"/>
    </row>
    <row r="6" spans="1:41" ht="18.75" x14ac:dyDescent="0.3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  <c r="L6" s="216"/>
      <c r="M6" s="89"/>
      <c r="N6" s="89"/>
      <c r="O6" s="89"/>
      <c r="P6" s="13"/>
      <c r="Q6" s="13"/>
      <c r="R6" s="13"/>
      <c r="S6" s="13"/>
      <c r="T6" s="13"/>
      <c r="U6" s="39"/>
      <c r="V6" s="39"/>
      <c r="W6" s="38"/>
      <c r="X6" s="38"/>
      <c r="Y6" s="38"/>
      <c r="Z6" s="44" t="s">
        <v>8</v>
      </c>
      <c r="AE6" s="13"/>
      <c r="AF6" s="13"/>
      <c r="AG6" s="13"/>
      <c r="AO6" s="13"/>
    </row>
    <row r="7" spans="1:41" ht="18.75" x14ac:dyDescent="0.3">
      <c r="A7" s="39"/>
      <c r="B7" s="39"/>
      <c r="C7" s="39"/>
      <c r="D7" s="39"/>
      <c r="E7" s="39"/>
      <c r="F7" s="39"/>
      <c r="G7" s="39"/>
      <c r="H7" s="39"/>
      <c r="I7" s="39"/>
      <c r="J7" s="39"/>
      <c r="K7" s="39"/>
      <c r="L7" s="216"/>
      <c r="M7" s="89"/>
      <c r="N7" s="89"/>
      <c r="O7" s="89"/>
      <c r="P7" s="13"/>
      <c r="Q7" s="13"/>
      <c r="R7" s="13"/>
      <c r="S7" s="13"/>
      <c r="T7" s="13"/>
      <c r="U7" s="39"/>
      <c r="V7" s="39"/>
      <c r="W7" s="38"/>
      <c r="X7" s="38"/>
      <c r="Y7" s="38"/>
      <c r="Z7" s="44"/>
      <c r="AE7" s="13"/>
      <c r="AF7" s="13"/>
      <c r="AG7" s="13"/>
      <c r="AO7" s="13"/>
    </row>
    <row r="8" spans="1:41" ht="32.25" x14ac:dyDescent="0.5">
      <c r="A8" s="39"/>
      <c r="B8" s="39"/>
      <c r="C8" s="39"/>
      <c r="D8" s="39"/>
      <c r="E8" s="45"/>
      <c r="F8" s="45"/>
      <c r="G8" s="296"/>
      <c r="H8" s="296"/>
      <c r="I8" s="296"/>
      <c r="J8" s="296"/>
      <c r="K8" s="297"/>
      <c r="L8" s="303" t="s">
        <v>9</v>
      </c>
      <c r="M8" s="304"/>
      <c r="N8" s="304"/>
      <c r="O8" s="295"/>
      <c r="P8" s="295"/>
      <c r="Q8" s="295"/>
      <c r="R8" s="295"/>
      <c r="S8" s="295"/>
      <c r="U8" s="39"/>
      <c r="V8" s="39"/>
      <c r="W8" s="39"/>
      <c r="X8" s="39"/>
      <c r="Y8" s="39"/>
      <c r="Z8" s="39"/>
      <c r="AA8" s="39"/>
      <c r="AB8" s="39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13"/>
      <c r="AN8" s="13"/>
      <c r="AO8" s="13"/>
    </row>
    <row r="9" spans="1:41" ht="30.75" x14ac:dyDescent="0.3">
      <c r="A9" s="1424" t="s">
        <v>10</v>
      </c>
      <c r="B9" s="1424"/>
      <c r="C9" s="1424"/>
      <c r="D9" s="1424"/>
      <c r="E9" s="1424"/>
      <c r="F9" s="1424"/>
      <c r="G9" s="1424"/>
      <c r="H9" s="1424"/>
      <c r="I9" s="1424"/>
      <c r="J9" s="1424"/>
      <c r="K9" s="1424"/>
      <c r="L9" s="1424"/>
      <c r="M9" s="1424"/>
      <c r="N9" s="1424"/>
      <c r="O9" s="1424"/>
      <c r="P9" s="1424"/>
      <c r="Q9" s="1424"/>
      <c r="R9" s="1424"/>
      <c r="S9" s="1424"/>
      <c r="T9" s="1424"/>
      <c r="U9" s="1424"/>
      <c r="V9" s="1424"/>
      <c r="W9" s="1424"/>
      <c r="X9" s="1424"/>
      <c r="Y9" s="60"/>
      <c r="Z9" s="60"/>
      <c r="AA9" s="39"/>
      <c r="AB9" s="39"/>
      <c r="AC9" s="46"/>
      <c r="AD9" s="46"/>
      <c r="AE9" s="46"/>
      <c r="AF9" s="46"/>
      <c r="AG9" s="46"/>
      <c r="AH9" s="46"/>
      <c r="AI9" s="46"/>
      <c r="AJ9" s="46"/>
      <c r="AK9" s="39"/>
      <c r="AL9" s="46"/>
      <c r="AM9" s="13"/>
      <c r="AN9" s="13"/>
      <c r="AO9" s="13"/>
    </row>
    <row r="10" spans="1:41" ht="32.25" x14ac:dyDescent="0.5">
      <c r="A10" s="13"/>
      <c r="B10" s="13"/>
      <c r="C10" s="13"/>
      <c r="D10" s="13"/>
      <c r="E10" s="13"/>
      <c r="F10" s="13"/>
      <c r="G10" s="298"/>
      <c r="H10" s="298"/>
      <c r="I10" s="296"/>
      <c r="J10" s="297"/>
      <c r="K10" s="297"/>
      <c r="L10" s="297"/>
      <c r="M10" s="297"/>
      <c r="N10" s="297"/>
      <c r="O10" s="299"/>
      <c r="P10" s="300"/>
      <c r="Q10" s="294"/>
      <c r="R10" s="293"/>
      <c r="S10" s="301"/>
      <c r="T10" s="46"/>
      <c r="U10" s="46"/>
      <c r="V10" s="46"/>
      <c r="W10" s="46"/>
      <c r="X10" s="51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39"/>
      <c r="AL10" s="46"/>
      <c r="AM10" s="13"/>
      <c r="AN10" s="13"/>
      <c r="AO10" s="13"/>
    </row>
    <row r="11" spans="1:41" ht="32.25" x14ac:dyDescent="0.5">
      <c r="A11" s="74"/>
      <c r="B11" s="74"/>
      <c r="C11" s="74"/>
      <c r="D11" s="74"/>
      <c r="E11" s="74"/>
      <c r="F11" s="74"/>
      <c r="G11" s="296"/>
      <c r="H11" s="296"/>
      <c r="I11" s="302"/>
      <c r="J11" s="302"/>
      <c r="K11" s="302"/>
      <c r="L11" s="293" t="s">
        <v>12</v>
      </c>
      <c r="M11" s="293"/>
      <c r="N11" s="293"/>
      <c r="O11" s="293"/>
      <c r="P11" s="297"/>
      <c r="Q11" s="295"/>
      <c r="R11" s="295"/>
      <c r="S11" s="295"/>
      <c r="U11" s="46"/>
      <c r="V11" s="46"/>
      <c r="W11" s="46"/>
      <c r="X11" s="46"/>
      <c r="Y11" s="46"/>
      <c r="Z11" s="46"/>
      <c r="AA11" s="46"/>
      <c r="AB11" s="46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</row>
    <row r="12" spans="1:41" ht="22.5" x14ac:dyDescent="0.3">
      <c r="A12" s="74"/>
      <c r="B12" s="74"/>
      <c r="C12" s="74"/>
      <c r="D12" s="74"/>
      <c r="E12" s="74"/>
      <c r="F12" s="74"/>
      <c r="G12" s="45"/>
      <c r="H12" s="45"/>
      <c r="I12" s="89"/>
      <c r="J12" s="89"/>
      <c r="K12" s="89"/>
      <c r="L12" s="53"/>
      <c r="M12" s="53"/>
      <c r="N12" s="53"/>
      <c r="O12" s="53"/>
      <c r="P12" s="46"/>
      <c r="U12" s="46"/>
      <c r="V12" s="46"/>
      <c r="W12" s="46"/>
      <c r="X12" s="46"/>
      <c r="Y12" s="46"/>
      <c r="Z12" s="46"/>
      <c r="AA12" s="46"/>
      <c r="AB12" s="46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</row>
    <row r="13" spans="1:41" ht="22.5" x14ac:dyDescent="0.3">
      <c r="A13" s="74"/>
      <c r="B13" s="74"/>
      <c r="C13" s="74"/>
      <c r="D13" s="74"/>
      <c r="E13" s="74"/>
      <c r="F13" s="74"/>
      <c r="G13" s="45"/>
      <c r="H13" s="45"/>
      <c r="I13" s="89"/>
      <c r="J13" s="89"/>
      <c r="K13" s="89"/>
      <c r="L13" s="53"/>
      <c r="M13" s="53"/>
      <c r="N13" s="53"/>
      <c r="O13" s="53"/>
      <c r="P13" s="46"/>
      <c r="U13" s="46"/>
      <c r="V13" s="46"/>
      <c r="W13" s="46"/>
      <c r="X13" s="46"/>
      <c r="Y13" s="46"/>
      <c r="Z13" s="46"/>
      <c r="AA13" s="46"/>
      <c r="AB13" s="46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41" ht="22.5" x14ac:dyDescent="0.3">
      <c r="A14" s="74"/>
      <c r="B14" s="74"/>
      <c r="C14" s="74"/>
      <c r="D14" s="74"/>
      <c r="E14" s="74"/>
      <c r="F14" s="74"/>
      <c r="G14" s="45"/>
      <c r="H14" s="45"/>
      <c r="I14" s="89"/>
      <c r="J14" s="89"/>
      <c r="K14" s="89"/>
      <c r="L14" s="53"/>
      <c r="M14" s="53"/>
      <c r="N14" s="53"/>
      <c r="O14" s="53"/>
      <c r="P14" s="46"/>
      <c r="U14" s="46"/>
      <c r="V14" s="46"/>
      <c r="W14" s="46"/>
      <c r="X14" s="46"/>
      <c r="Y14" s="46"/>
      <c r="Z14" s="46"/>
      <c r="AA14" s="46"/>
      <c r="AB14" s="46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</row>
    <row r="15" spans="1:41" ht="22.5" x14ac:dyDescent="0.3">
      <c r="A15" s="53"/>
      <c r="B15" s="39"/>
      <c r="C15" s="39"/>
      <c r="D15" s="39"/>
      <c r="E15" s="45"/>
      <c r="F15" s="45"/>
      <c r="G15" s="45"/>
      <c r="H15" s="45"/>
      <c r="I15" s="89"/>
      <c r="J15" s="89"/>
      <c r="K15" s="89"/>
      <c r="L15" s="53"/>
      <c r="M15" s="53"/>
      <c r="N15" s="53"/>
      <c r="O15" s="53"/>
      <c r="P15" s="46"/>
      <c r="U15" s="46"/>
      <c r="V15" s="46"/>
      <c r="W15" s="46"/>
      <c r="X15" s="46"/>
      <c r="Y15" s="46"/>
      <c r="Z15" s="46"/>
      <c r="AA15" s="46"/>
      <c r="AB15" s="46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</row>
    <row r="16" spans="1:41" ht="22.5" x14ac:dyDescent="0.3">
      <c r="A16" s="53" t="s">
        <v>11</v>
      </c>
      <c r="B16" s="39"/>
      <c r="C16" s="39"/>
      <c r="D16" s="39"/>
      <c r="E16" s="45"/>
      <c r="F16" s="45"/>
      <c r="G16" s="45"/>
      <c r="H16" s="45"/>
      <c r="I16" s="89"/>
      <c r="J16" s="89"/>
      <c r="K16" s="89"/>
      <c r="L16" s="53"/>
      <c r="M16" s="53"/>
      <c r="N16" s="53"/>
      <c r="O16" s="53"/>
      <c r="P16" s="46"/>
      <c r="U16" s="46"/>
      <c r="V16" s="46"/>
      <c r="W16" s="46"/>
      <c r="X16" s="46"/>
      <c r="Y16" s="46"/>
      <c r="Z16" s="46"/>
      <c r="AA16" s="46"/>
      <c r="AB16" s="46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</row>
    <row r="17" spans="1:41" ht="22.5" x14ac:dyDescent="0.3">
      <c r="A17" s="54" t="s">
        <v>47</v>
      </c>
      <c r="B17" s="46"/>
      <c r="C17" s="46"/>
      <c r="D17" s="45"/>
      <c r="E17" s="45"/>
      <c r="F17" s="45"/>
      <c r="G17" s="45"/>
      <c r="H17" s="45"/>
      <c r="I17" s="89"/>
      <c r="J17" s="89"/>
      <c r="K17" s="89"/>
      <c r="L17" s="46"/>
      <c r="M17" s="46"/>
      <c r="N17" s="46"/>
      <c r="O17" s="46"/>
      <c r="P17" s="46"/>
      <c r="Q17" s="52"/>
      <c r="R17" s="52"/>
      <c r="S17" s="52"/>
      <c r="T17" s="52"/>
      <c r="U17" s="46"/>
      <c r="V17" s="46"/>
      <c r="W17" s="46"/>
      <c r="X17" s="46"/>
      <c r="Y17" s="46"/>
      <c r="Z17" s="46"/>
      <c r="AA17" s="46"/>
      <c r="AB17" s="46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</row>
    <row r="18" spans="1:41" ht="23.25" thickBot="1" x14ac:dyDescent="0.35">
      <c r="A18" s="54"/>
      <c r="B18" s="46"/>
      <c r="C18" s="46"/>
      <c r="D18" s="45"/>
      <c r="E18" s="45"/>
      <c r="F18" s="45"/>
      <c r="G18" s="45"/>
      <c r="H18" s="45"/>
      <c r="I18" s="89"/>
      <c r="J18" s="89"/>
      <c r="K18" s="89"/>
      <c r="L18" s="46"/>
      <c r="M18" s="46"/>
      <c r="N18" s="46"/>
      <c r="O18" s="46"/>
      <c r="P18" s="46"/>
      <c r="Q18" s="52"/>
      <c r="R18" s="52"/>
      <c r="S18" s="52"/>
      <c r="T18" s="52"/>
      <c r="U18" s="46"/>
      <c r="V18" s="46"/>
      <c r="W18" s="46"/>
      <c r="X18" s="46"/>
      <c r="Y18" s="46"/>
      <c r="Z18" s="46"/>
      <c r="AA18" s="46"/>
      <c r="AB18" s="46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</row>
    <row r="19" spans="1:41" ht="29.25" thickBot="1" x14ac:dyDescent="0.5">
      <c r="A19" s="1007"/>
      <c r="B19" s="1428" t="s">
        <v>14</v>
      </c>
      <c r="C19" s="1429"/>
      <c r="D19" s="1429"/>
      <c r="E19" s="1429"/>
      <c r="F19" s="1429"/>
      <c r="G19" s="1430"/>
      <c r="H19" s="1425" t="s">
        <v>15</v>
      </c>
      <c r="I19" s="1426"/>
      <c r="J19" s="1426"/>
      <c r="K19" s="1426"/>
      <c r="L19" s="1426"/>
      <c r="M19" s="1426"/>
      <c r="N19" s="1426"/>
      <c r="O19" s="1426"/>
      <c r="P19" s="1426"/>
      <c r="Q19" s="1426"/>
      <c r="R19" s="1426"/>
      <c r="S19" s="1426"/>
      <c r="T19" s="1426"/>
      <c r="U19" s="1426"/>
      <c r="V19" s="1426"/>
      <c r="W19" s="1426"/>
      <c r="X19" s="1426"/>
      <c r="Y19" s="1426"/>
      <c r="Z19" s="1427"/>
      <c r="AA19" s="316"/>
      <c r="AB19" s="13"/>
      <c r="AC19" s="218"/>
      <c r="AD19" s="218"/>
      <c r="AE19" s="218"/>
      <c r="AF19" s="218"/>
      <c r="AG19" s="218"/>
      <c r="AH19" s="218"/>
      <c r="AI19" s="218"/>
      <c r="AJ19" s="218"/>
      <c r="AK19" s="218"/>
      <c r="AL19" s="218"/>
      <c r="AM19" s="218"/>
      <c r="AN19" s="218"/>
      <c r="AO19" s="218"/>
    </row>
    <row r="20" spans="1:41" ht="29.25" thickBot="1" x14ac:dyDescent="0.5">
      <c r="A20" s="1026" t="s">
        <v>16</v>
      </c>
      <c r="B20" s="1190"/>
      <c r="C20" s="1191"/>
      <c r="D20" s="1192"/>
      <c r="E20" s="1193"/>
      <c r="F20" s="1194">
        <v>0</v>
      </c>
      <c r="G20" s="1195">
        <v>0</v>
      </c>
      <c r="H20" s="869" t="s">
        <v>17</v>
      </c>
      <c r="I20" s="870" t="s">
        <v>17</v>
      </c>
      <c r="J20" s="870" t="s">
        <v>17</v>
      </c>
      <c r="K20" s="871">
        <v>0.33680555555555558</v>
      </c>
      <c r="L20" s="871">
        <v>0.37847222222222221</v>
      </c>
      <c r="M20" s="871">
        <v>0.4201388888888889</v>
      </c>
      <c r="N20" s="871">
        <v>0.46180555555555558</v>
      </c>
      <c r="O20" s="871">
        <v>0.50347222222222221</v>
      </c>
      <c r="P20" s="871">
        <v>0.54513888888888884</v>
      </c>
      <c r="Q20" s="871">
        <v>0.58680555555555558</v>
      </c>
      <c r="R20" s="871">
        <v>0.62847222222222221</v>
      </c>
      <c r="S20" s="871">
        <v>0.67013888888888884</v>
      </c>
      <c r="T20" s="871">
        <v>0.71180555555555558</v>
      </c>
      <c r="U20" s="871">
        <v>0.75347222222222221</v>
      </c>
      <c r="V20" s="871">
        <v>0.79513888888888884</v>
      </c>
      <c r="W20" s="871">
        <v>0.83680555555555558</v>
      </c>
      <c r="X20" s="871">
        <v>0.89930555555555558</v>
      </c>
      <c r="Y20" s="626">
        <v>0.92013888888888884</v>
      </c>
      <c r="Z20" s="627">
        <v>0.96180555555555558</v>
      </c>
      <c r="AA20" s="1007"/>
    </row>
    <row r="21" spans="1:41" ht="28.5" x14ac:dyDescent="0.45">
      <c r="A21" s="953" t="s">
        <v>18</v>
      </c>
      <c r="B21" s="1196"/>
      <c r="C21" s="1197">
        <v>6.9444444444444447E-4</v>
      </c>
      <c r="D21" s="1198"/>
      <c r="E21" s="1199"/>
      <c r="F21" s="1199">
        <v>0.30099999999999999</v>
      </c>
      <c r="G21" s="1200">
        <v>0.30099999999999999</v>
      </c>
      <c r="H21" s="872" t="s">
        <v>17</v>
      </c>
      <c r="I21" s="873" t="s">
        <v>17</v>
      </c>
      <c r="J21" s="873" t="s">
        <v>17</v>
      </c>
      <c r="K21" s="874">
        <v>0.33750000000000002</v>
      </c>
      <c r="L21" s="874">
        <v>0.37916666666666665</v>
      </c>
      <c r="M21" s="874">
        <v>0.42083333333333334</v>
      </c>
      <c r="N21" s="874">
        <v>0.46250000000000002</v>
      </c>
      <c r="O21" s="874">
        <v>0.50416666666666665</v>
      </c>
      <c r="P21" s="874">
        <v>0.54583333333333328</v>
      </c>
      <c r="Q21" s="874">
        <v>0.58750000000000002</v>
      </c>
      <c r="R21" s="874">
        <v>0.62916666666666665</v>
      </c>
      <c r="S21" s="874">
        <v>0.67083333333333328</v>
      </c>
      <c r="T21" s="874">
        <v>0.71250000000000002</v>
      </c>
      <c r="U21" s="874">
        <v>0.75416666666666665</v>
      </c>
      <c r="V21" s="874">
        <v>0.79583333333333328</v>
      </c>
      <c r="W21" s="874">
        <v>0.83750000000000002</v>
      </c>
      <c r="X21" s="874">
        <v>0.89930555555555558</v>
      </c>
      <c r="Y21" s="630">
        <v>0.92013888888888884</v>
      </c>
      <c r="Z21" s="631">
        <v>0.96180555555555558</v>
      </c>
      <c r="AA21" s="1007"/>
    </row>
    <row r="22" spans="1:41" ht="28.5" x14ac:dyDescent="0.45">
      <c r="A22" s="944" t="s">
        <v>19</v>
      </c>
      <c r="B22" s="1196"/>
      <c r="C22" s="1197">
        <f t="shared" ref="C22:C34" si="0">SUM(K21-K20)</f>
        <v>6.9444444444444198E-4</v>
      </c>
      <c r="D22" s="1198"/>
      <c r="E22" s="1199"/>
      <c r="F22" s="1199">
        <v>0.433</v>
      </c>
      <c r="G22" s="1200">
        <v>0.433</v>
      </c>
      <c r="H22" s="872" t="s">
        <v>17</v>
      </c>
      <c r="I22" s="873" t="s">
        <v>17</v>
      </c>
      <c r="J22" s="873" t="s">
        <v>17</v>
      </c>
      <c r="K22" s="874">
        <v>0.33819444444444446</v>
      </c>
      <c r="L22" s="874">
        <v>0.37986111111111109</v>
      </c>
      <c r="M22" s="874">
        <v>0.42152777777777778</v>
      </c>
      <c r="N22" s="874">
        <v>0.46319444444444446</v>
      </c>
      <c r="O22" s="874">
        <v>0.50486111111111109</v>
      </c>
      <c r="P22" s="874">
        <v>0.54652777777777772</v>
      </c>
      <c r="Q22" s="874">
        <v>0.58819444444444446</v>
      </c>
      <c r="R22" s="874">
        <v>0.62986111111111109</v>
      </c>
      <c r="S22" s="874">
        <v>0.67152777777777772</v>
      </c>
      <c r="T22" s="874">
        <v>0.71319444444444446</v>
      </c>
      <c r="U22" s="874">
        <v>0.75486111111111109</v>
      </c>
      <c r="V22" s="874">
        <v>0.79652777777777772</v>
      </c>
      <c r="W22" s="874">
        <v>0.83819444444444446</v>
      </c>
      <c r="X22" s="874">
        <v>0.90069444444444446</v>
      </c>
      <c r="Y22" s="630">
        <v>0.92152777777777772</v>
      </c>
      <c r="Z22" s="631">
        <v>0.96319444444444446</v>
      </c>
      <c r="AA22" s="1007"/>
    </row>
    <row r="23" spans="1:41" ht="28.5" x14ac:dyDescent="0.45">
      <c r="A23" s="944" t="s">
        <v>20</v>
      </c>
      <c r="B23" s="1196"/>
      <c r="C23" s="1197">
        <f t="shared" si="0"/>
        <v>6.9444444444444198E-4</v>
      </c>
      <c r="D23" s="1198"/>
      <c r="E23" s="1199"/>
      <c r="F23" s="1199">
        <v>0.432</v>
      </c>
      <c r="G23" s="1200">
        <v>0.432</v>
      </c>
      <c r="H23" s="628" t="s">
        <v>17</v>
      </c>
      <c r="I23" s="629" t="s">
        <v>17</v>
      </c>
      <c r="J23" s="629" t="s">
        <v>17</v>
      </c>
      <c r="K23" s="630">
        <v>0.33958333333333335</v>
      </c>
      <c r="L23" s="630">
        <v>0.38124999999999998</v>
      </c>
      <c r="M23" s="630">
        <v>0.42291666666666666</v>
      </c>
      <c r="N23" s="630">
        <v>0.46458333333333335</v>
      </c>
      <c r="O23" s="630">
        <v>0.50624999999999998</v>
      </c>
      <c r="P23" s="630">
        <v>0.54791666666666672</v>
      </c>
      <c r="Q23" s="630">
        <v>0.58958333333333335</v>
      </c>
      <c r="R23" s="630">
        <v>0.63124999999999998</v>
      </c>
      <c r="S23" s="630">
        <v>0.67291666666666672</v>
      </c>
      <c r="T23" s="630">
        <v>0.71458333333333335</v>
      </c>
      <c r="U23" s="630">
        <v>0.75624999999999998</v>
      </c>
      <c r="V23" s="630">
        <v>0.79791666666666672</v>
      </c>
      <c r="W23" s="630">
        <v>0.83958333333333335</v>
      </c>
      <c r="X23" s="630">
        <v>0.90138888888888891</v>
      </c>
      <c r="Y23" s="630">
        <v>0.92222222222222228</v>
      </c>
      <c r="Z23" s="631">
        <v>0.96388888888888891</v>
      </c>
      <c r="AA23" s="1007"/>
    </row>
    <row r="24" spans="1:41" ht="28.5" x14ac:dyDescent="0.45">
      <c r="A24" s="944" t="s">
        <v>21</v>
      </c>
      <c r="B24" s="1196"/>
      <c r="C24" s="1197">
        <f t="shared" si="0"/>
        <v>1.388888888888884E-3</v>
      </c>
      <c r="D24" s="1198"/>
      <c r="E24" s="1199"/>
      <c r="F24" s="1199">
        <v>0.36299999999999999</v>
      </c>
      <c r="G24" s="1200">
        <v>0.36299999999999999</v>
      </c>
      <c r="H24" s="628" t="s">
        <v>17</v>
      </c>
      <c r="I24" s="629" t="s">
        <v>17</v>
      </c>
      <c r="J24" s="629" t="s">
        <v>17</v>
      </c>
      <c r="K24" s="630">
        <v>0.34027777777777779</v>
      </c>
      <c r="L24" s="630">
        <v>0.38194444444444442</v>
      </c>
      <c r="M24" s="630">
        <v>0.4236111111111111</v>
      </c>
      <c r="N24" s="630">
        <v>0.46527777777777779</v>
      </c>
      <c r="O24" s="630">
        <v>0.50694444444444442</v>
      </c>
      <c r="P24" s="630">
        <v>0.54861111111111116</v>
      </c>
      <c r="Q24" s="630">
        <v>0.59027777777777779</v>
      </c>
      <c r="R24" s="630">
        <v>0.63194444444444442</v>
      </c>
      <c r="S24" s="630">
        <v>0.67361111111111116</v>
      </c>
      <c r="T24" s="630">
        <v>0.71527777777777779</v>
      </c>
      <c r="U24" s="630">
        <v>0.75694444444444442</v>
      </c>
      <c r="V24" s="630">
        <v>0.79861111111111116</v>
      </c>
      <c r="W24" s="630">
        <v>0.84027777777777779</v>
      </c>
      <c r="X24" s="630">
        <v>0.90208333333333335</v>
      </c>
      <c r="Y24" s="630">
        <v>0.92291666666666672</v>
      </c>
      <c r="Z24" s="631">
        <v>0.96458333333333335</v>
      </c>
      <c r="AA24" s="1007"/>
    </row>
    <row r="25" spans="1:41" ht="28.5" x14ac:dyDescent="0.45">
      <c r="A25" s="944" t="s">
        <v>22</v>
      </c>
      <c r="B25" s="1201"/>
      <c r="C25" s="1197">
        <f t="shared" si="0"/>
        <v>6.9444444444444198E-4</v>
      </c>
      <c r="D25" s="1198"/>
      <c r="E25" s="1199"/>
      <c r="F25" s="1199">
        <v>0.66700000000000004</v>
      </c>
      <c r="G25" s="1200">
        <v>0.66700000000000004</v>
      </c>
      <c r="H25" s="628" t="s">
        <v>17</v>
      </c>
      <c r="I25" s="629" t="s">
        <v>17</v>
      </c>
      <c r="J25" s="629" t="s">
        <v>17</v>
      </c>
      <c r="K25" s="630">
        <v>0.34236111111111112</v>
      </c>
      <c r="L25" s="630">
        <v>0.38333333333333336</v>
      </c>
      <c r="M25" s="630">
        <v>0.42499999999999999</v>
      </c>
      <c r="N25" s="630">
        <v>0.46666666666666667</v>
      </c>
      <c r="O25" s="630">
        <v>0.50902777777777775</v>
      </c>
      <c r="P25" s="630">
        <v>0.55069444444444449</v>
      </c>
      <c r="Q25" s="630">
        <v>0.59236111111111112</v>
      </c>
      <c r="R25" s="630">
        <v>0.63402777777777775</v>
      </c>
      <c r="S25" s="630">
        <v>0.67500000000000004</v>
      </c>
      <c r="T25" s="630">
        <v>0.71666666666666667</v>
      </c>
      <c r="U25" s="630">
        <v>0.7583333333333333</v>
      </c>
      <c r="V25" s="630">
        <v>0.8</v>
      </c>
      <c r="W25" s="630">
        <v>0.84097222222222223</v>
      </c>
      <c r="X25" s="630">
        <v>0.90277777777777779</v>
      </c>
      <c r="Y25" s="630">
        <v>0.92361111111111116</v>
      </c>
      <c r="Z25" s="631">
        <v>0.96527777777777779</v>
      </c>
      <c r="AA25" s="1007"/>
    </row>
    <row r="26" spans="1:41" ht="28.5" x14ac:dyDescent="0.45">
      <c r="A26" s="944" t="s">
        <v>23</v>
      </c>
      <c r="B26" s="1196"/>
      <c r="C26" s="1197">
        <f t="shared" si="0"/>
        <v>2.0833333333333259E-3</v>
      </c>
      <c r="D26" s="1198"/>
      <c r="E26" s="1199"/>
      <c r="F26" s="1199">
        <v>0.61799999999999999</v>
      </c>
      <c r="G26" s="1200">
        <v>0.61799999999999999</v>
      </c>
      <c r="H26" s="628" t="s">
        <v>17</v>
      </c>
      <c r="I26" s="629" t="s">
        <v>17</v>
      </c>
      <c r="J26" s="629" t="s">
        <v>17</v>
      </c>
      <c r="K26" s="630">
        <v>0.34305555555555556</v>
      </c>
      <c r="L26" s="630">
        <v>0.38472222222222224</v>
      </c>
      <c r="M26" s="630">
        <v>0.42638888888888887</v>
      </c>
      <c r="N26" s="630">
        <v>0.46805555555555556</v>
      </c>
      <c r="O26" s="630">
        <v>0.50972222222222219</v>
      </c>
      <c r="P26" s="630">
        <v>0.55138888888888893</v>
      </c>
      <c r="Q26" s="630">
        <v>0.59305555555555556</v>
      </c>
      <c r="R26" s="630">
        <v>0.63472222222222219</v>
      </c>
      <c r="S26" s="630">
        <v>0.67638888888888893</v>
      </c>
      <c r="T26" s="630">
        <v>0.71805555555555556</v>
      </c>
      <c r="U26" s="630">
        <v>0.75972222222222219</v>
      </c>
      <c r="V26" s="630">
        <v>0.80069444444444449</v>
      </c>
      <c r="W26" s="630">
        <v>0.84236111111111112</v>
      </c>
      <c r="X26" s="630">
        <v>0.90416666666666667</v>
      </c>
      <c r="Y26" s="630">
        <v>0.92500000000000004</v>
      </c>
      <c r="Z26" s="631">
        <v>0.96666666666666667</v>
      </c>
      <c r="AA26" s="1007"/>
    </row>
    <row r="27" spans="1:41" ht="28.5" x14ac:dyDescent="0.45">
      <c r="A27" s="944" t="s">
        <v>24</v>
      </c>
      <c r="B27" s="1196"/>
      <c r="C27" s="1197">
        <f t="shared" si="0"/>
        <v>6.9444444444444198E-4</v>
      </c>
      <c r="D27" s="1198"/>
      <c r="E27" s="1199"/>
      <c r="F27" s="1199">
        <v>0.45300000000000001</v>
      </c>
      <c r="G27" s="1200">
        <v>0.45300000000000001</v>
      </c>
      <c r="H27" s="628" t="s">
        <v>17</v>
      </c>
      <c r="I27" s="629" t="s">
        <v>17</v>
      </c>
      <c r="J27" s="629" t="s">
        <v>17</v>
      </c>
      <c r="K27" s="630">
        <v>0.34444444444444444</v>
      </c>
      <c r="L27" s="630">
        <v>0.38541666666666669</v>
      </c>
      <c r="M27" s="630">
        <v>0.42708333333333331</v>
      </c>
      <c r="N27" s="630">
        <v>0.46875</v>
      </c>
      <c r="O27" s="630">
        <v>0.51111111111111107</v>
      </c>
      <c r="P27" s="630">
        <v>0.55277777777777781</v>
      </c>
      <c r="Q27" s="630">
        <v>0.59444444444444444</v>
      </c>
      <c r="R27" s="630">
        <v>0.63611111111111107</v>
      </c>
      <c r="S27" s="630">
        <v>0.67777777777777781</v>
      </c>
      <c r="T27" s="630">
        <v>0.71944444444444444</v>
      </c>
      <c r="U27" s="630">
        <v>0.76041666666666663</v>
      </c>
      <c r="V27" s="630">
        <v>0.80208333333333337</v>
      </c>
      <c r="W27" s="630">
        <v>0.84305555555555556</v>
      </c>
      <c r="X27" s="630">
        <v>0.90486111111111112</v>
      </c>
      <c r="Y27" s="630">
        <v>0.92569444444444449</v>
      </c>
      <c r="Z27" s="631">
        <v>0.96736111111111112</v>
      </c>
      <c r="AA27" s="1007"/>
    </row>
    <row r="28" spans="1:41" ht="28.5" x14ac:dyDescent="0.45">
      <c r="A28" s="944" t="s">
        <v>25</v>
      </c>
      <c r="B28" s="1196"/>
      <c r="C28" s="1197">
        <f t="shared" si="0"/>
        <v>1.388888888888884E-3</v>
      </c>
      <c r="D28" s="1198"/>
      <c r="E28" s="1199"/>
      <c r="F28" s="1199">
        <v>0.45200000000000001</v>
      </c>
      <c r="G28" s="1200">
        <v>0.45200000000000001</v>
      </c>
      <c r="H28" s="628" t="s">
        <v>17</v>
      </c>
      <c r="I28" s="629" t="s">
        <v>17</v>
      </c>
      <c r="J28" s="629" t="s">
        <v>17</v>
      </c>
      <c r="K28" s="630">
        <v>0.34513888888888888</v>
      </c>
      <c r="L28" s="630">
        <v>0.38680555555555557</v>
      </c>
      <c r="M28" s="630">
        <v>0.4284722222222222</v>
      </c>
      <c r="N28" s="630">
        <v>0.47013888888888888</v>
      </c>
      <c r="O28" s="630">
        <v>0.51180555555555551</v>
      </c>
      <c r="P28" s="630">
        <v>0.55347222222222225</v>
      </c>
      <c r="Q28" s="630">
        <v>0.59513888888888888</v>
      </c>
      <c r="R28" s="630">
        <v>0.63680555555555551</v>
      </c>
      <c r="S28" s="630">
        <v>0.67847222222222225</v>
      </c>
      <c r="T28" s="630">
        <v>0.72013888888888888</v>
      </c>
      <c r="U28" s="630">
        <v>0.76180555555555551</v>
      </c>
      <c r="V28" s="630">
        <v>0.80277777777777781</v>
      </c>
      <c r="W28" s="630">
        <v>0.84375</v>
      </c>
      <c r="X28" s="630">
        <v>0.90555555555555556</v>
      </c>
      <c r="Y28" s="630">
        <v>0.92638888888888893</v>
      </c>
      <c r="Z28" s="631">
        <v>0.96805555555555556</v>
      </c>
      <c r="AA28" s="1007"/>
    </row>
    <row r="29" spans="1:41" ht="28.5" x14ac:dyDescent="0.45">
      <c r="A29" s="944" t="s">
        <v>26</v>
      </c>
      <c r="B29" s="1196"/>
      <c r="C29" s="1197">
        <f t="shared" si="0"/>
        <v>6.9444444444444198E-4</v>
      </c>
      <c r="D29" s="1198"/>
      <c r="E29" s="1199"/>
      <c r="F29" s="1199">
        <v>0.63500000000000001</v>
      </c>
      <c r="G29" s="1200">
        <v>0.63500000000000001</v>
      </c>
      <c r="H29" s="628" t="s">
        <v>17</v>
      </c>
      <c r="I29" s="629" t="s">
        <v>17</v>
      </c>
      <c r="J29" s="629" t="s">
        <v>17</v>
      </c>
      <c r="K29" s="874">
        <v>0.34722222222222221</v>
      </c>
      <c r="L29" s="874">
        <v>0.38819444444444445</v>
      </c>
      <c r="M29" s="874">
        <v>0.42986111111111114</v>
      </c>
      <c r="N29" s="874">
        <v>0.47152777777777777</v>
      </c>
      <c r="O29" s="874">
        <v>0.51388888888888884</v>
      </c>
      <c r="P29" s="874">
        <v>0.55555555555555558</v>
      </c>
      <c r="Q29" s="874">
        <v>0.59722222222222221</v>
      </c>
      <c r="R29" s="874">
        <v>0.63888888888888884</v>
      </c>
      <c r="S29" s="874">
        <v>0.68055555555555558</v>
      </c>
      <c r="T29" s="874">
        <v>0.72222222222222221</v>
      </c>
      <c r="U29" s="874">
        <v>0.7631944444444444</v>
      </c>
      <c r="V29" s="874">
        <v>0.8041666666666667</v>
      </c>
      <c r="W29" s="874">
        <v>0.84583333333333333</v>
      </c>
      <c r="X29" s="874">
        <v>0.90694444444444444</v>
      </c>
      <c r="Y29" s="874">
        <v>0.92777777777777781</v>
      </c>
      <c r="Z29" s="903">
        <v>0.96944444444444444</v>
      </c>
      <c r="AA29" s="1007"/>
    </row>
    <row r="30" spans="1:41" ht="28.5" x14ac:dyDescent="0.45">
      <c r="A30" s="944" t="s">
        <v>27</v>
      </c>
      <c r="B30" s="1196"/>
      <c r="C30" s="1197">
        <f t="shared" si="0"/>
        <v>2.0833333333333259E-3</v>
      </c>
      <c r="D30" s="1198"/>
      <c r="E30" s="1199"/>
      <c r="F30" s="1199">
        <v>0.63900000000000001</v>
      </c>
      <c r="G30" s="1200">
        <v>0.63900000000000001</v>
      </c>
      <c r="H30" s="628" t="s">
        <v>17</v>
      </c>
      <c r="I30" s="629" t="s">
        <v>17</v>
      </c>
      <c r="J30" s="629" t="s">
        <v>17</v>
      </c>
      <c r="K30" s="630">
        <v>0.34861111111111109</v>
      </c>
      <c r="L30" s="630">
        <v>0.38958333333333334</v>
      </c>
      <c r="M30" s="630">
        <v>0.43125000000000002</v>
      </c>
      <c r="N30" s="630">
        <v>0.47291666666666665</v>
      </c>
      <c r="O30" s="630">
        <v>0.51527777777777772</v>
      </c>
      <c r="P30" s="630">
        <v>0.55694444444444446</v>
      </c>
      <c r="Q30" s="630">
        <v>0.59861111111111109</v>
      </c>
      <c r="R30" s="630">
        <v>0.64027777777777772</v>
      </c>
      <c r="S30" s="630">
        <v>0.68194444444444446</v>
      </c>
      <c r="T30" s="630">
        <v>0.72361111111111109</v>
      </c>
      <c r="U30" s="630">
        <v>0.76458333333333328</v>
      </c>
      <c r="V30" s="630">
        <v>0.80555555555555558</v>
      </c>
      <c r="W30" s="630">
        <v>0.84722222222222221</v>
      </c>
      <c r="X30" s="630">
        <v>0.90833333333333333</v>
      </c>
      <c r="Y30" s="630">
        <v>0.9291666666666667</v>
      </c>
      <c r="Z30" s="631">
        <v>0.97083333333333333</v>
      </c>
      <c r="AA30" s="1007"/>
    </row>
    <row r="31" spans="1:41" ht="28.5" x14ac:dyDescent="0.45">
      <c r="A31" s="944" t="s">
        <v>28</v>
      </c>
      <c r="B31" s="1196"/>
      <c r="C31" s="1197">
        <f t="shared" si="0"/>
        <v>1.388888888888884E-3</v>
      </c>
      <c r="D31" s="1198"/>
      <c r="E31" s="1199"/>
      <c r="F31" s="1199">
        <v>0.78500000000000003</v>
      </c>
      <c r="G31" s="1200">
        <v>0.78500000000000003</v>
      </c>
      <c r="H31" s="628" t="s">
        <v>17</v>
      </c>
      <c r="I31" s="629" t="s">
        <v>17</v>
      </c>
      <c r="J31" s="629" t="s">
        <v>17</v>
      </c>
      <c r="K31" s="630">
        <v>0.35</v>
      </c>
      <c r="L31" s="630">
        <v>0.39166666666666666</v>
      </c>
      <c r="M31" s="630">
        <v>0.43333333333333335</v>
      </c>
      <c r="N31" s="630">
        <v>0.47499999999999998</v>
      </c>
      <c r="O31" s="630">
        <v>0.51666666666666672</v>
      </c>
      <c r="P31" s="630">
        <v>0.55833333333333335</v>
      </c>
      <c r="Q31" s="630">
        <v>0.6</v>
      </c>
      <c r="R31" s="630">
        <v>0.64166666666666672</v>
      </c>
      <c r="S31" s="630">
        <v>0.68333333333333335</v>
      </c>
      <c r="T31" s="630">
        <v>0.72499999999999998</v>
      </c>
      <c r="U31" s="630">
        <v>0.76666666666666672</v>
      </c>
      <c r="V31" s="630">
        <v>0.80694444444444446</v>
      </c>
      <c r="W31" s="630">
        <v>0.84861111111111109</v>
      </c>
      <c r="X31" s="630">
        <v>0.90972222222222221</v>
      </c>
      <c r="Y31" s="630">
        <v>0.93055555555555558</v>
      </c>
      <c r="Z31" s="631">
        <v>0.97222222222222221</v>
      </c>
      <c r="AA31" s="1007"/>
    </row>
    <row r="32" spans="1:41" ht="28.5" x14ac:dyDescent="0.45">
      <c r="A32" s="944" t="s">
        <v>29</v>
      </c>
      <c r="B32" s="1196"/>
      <c r="C32" s="1197">
        <f t="shared" si="0"/>
        <v>1.388888888888884E-3</v>
      </c>
      <c r="D32" s="1202">
        <v>0</v>
      </c>
      <c r="E32" s="1199">
        <v>0</v>
      </c>
      <c r="F32" s="1199">
        <v>0.57799999999999996</v>
      </c>
      <c r="G32" s="1200">
        <v>0.57799999999999996</v>
      </c>
      <c r="H32" s="632">
        <v>0.2361111111111111</v>
      </c>
      <c r="I32" s="630">
        <v>0.26805555555555555</v>
      </c>
      <c r="J32" s="630">
        <v>0.31597222222222221</v>
      </c>
      <c r="K32" s="630">
        <v>0.35138888888888886</v>
      </c>
      <c r="L32" s="630">
        <v>0.3923611111111111</v>
      </c>
      <c r="M32" s="630">
        <v>0.43402777777777779</v>
      </c>
      <c r="N32" s="630">
        <v>0.47569444444444442</v>
      </c>
      <c r="O32" s="630">
        <v>0.5180555555555556</v>
      </c>
      <c r="P32" s="630">
        <v>0.55972222222222223</v>
      </c>
      <c r="Q32" s="630">
        <v>0.60138888888888886</v>
      </c>
      <c r="R32" s="630">
        <v>0.6430555555555556</v>
      </c>
      <c r="S32" s="630">
        <v>0.68402777777777779</v>
      </c>
      <c r="T32" s="630">
        <v>0.72569444444444442</v>
      </c>
      <c r="U32" s="630">
        <v>0.76736111111111116</v>
      </c>
      <c r="V32" s="630">
        <v>0.80833333333333335</v>
      </c>
      <c r="W32" s="630">
        <v>0.84930555555555554</v>
      </c>
      <c r="X32" s="630">
        <v>0.91041666666666665</v>
      </c>
      <c r="Y32" s="630">
        <v>0.93125000000000002</v>
      </c>
      <c r="Z32" s="631">
        <v>0.97291666666666665</v>
      </c>
      <c r="AA32" s="1007"/>
    </row>
    <row r="33" spans="1:27" ht="28.5" x14ac:dyDescent="0.45">
      <c r="A33" s="944" t="s">
        <v>30</v>
      </c>
      <c r="B33" s="1203">
        <f>SUM(H33-H32)</f>
        <v>0</v>
      </c>
      <c r="C33" s="1197">
        <f t="shared" si="0"/>
        <v>1.388888888888884E-3</v>
      </c>
      <c r="D33" s="1202">
        <v>0.35099999999999998</v>
      </c>
      <c r="E33" s="1199">
        <v>0.35099999999999998</v>
      </c>
      <c r="F33" s="1199">
        <v>0.35099999999999998</v>
      </c>
      <c r="G33" s="1200">
        <v>0.35099999999999998</v>
      </c>
      <c r="H33" s="632">
        <v>0.2361111111111111</v>
      </c>
      <c r="I33" s="630">
        <v>0.26805555555555555</v>
      </c>
      <c r="J33" s="630">
        <v>0.31597222222222221</v>
      </c>
      <c r="K33" s="630">
        <v>0.35208333333333336</v>
      </c>
      <c r="L33" s="630">
        <v>0.39305555555555555</v>
      </c>
      <c r="M33" s="630">
        <v>0.43472222222222223</v>
      </c>
      <c r="N33" s="630">
        <v>0.47638888888888886</v>
      </c>
      <c r="O33" s="630">
        <v>0.51875000000000004</v>
      </c>
      <c r="P33" s="630">
        <v>0.56041666666666667</v>
      </c>
      <c r="Q33" s="630">
        <v>0.6020833333333333</v>
      </c>
      <c r="R33" s="630">
        <v>0.64375000000000004</v>
      </c>
      <c r="S33" s="630">
        <v>0.68472222222222223</v>
      </c>
      <c r="T33" s="630">
        <v>0.72638888888888886</v>
      </c>
      <c r="U33" s="630">
        <v>0.7680555555555556</v>
      </c>
      <c r="V33" s="630">
        <v>0.80902777777777779</v>
      </c>
      <c r="W33" s="630">
        <v>0.85</v>
      </c>
      <c r="X33" s="630">
        <v>0.91111111111111109</v>
      </c>
      <c r="Y33" s="630">
        <v>0.93194444444444446</v>
      </c>
      <c r="Z33" s="631">
        <v>0.97291666666666665</v>
      </c>
      <c r="AA33" s="1007"/>
    </row>
    <row r="34" spans="1:27" ht="29.25" thickBot="1" x14ac:dyDescent="0.5">
      <c r="A34" s="1027" t="s">
        <v>31</v>
      </c>
      <c r="B34" s="1204">
        <f>SUM(H34-H33)</f>
        <v>6.9444444444444198E-4</v>
      </c>
      <c r="C34" s="1205">
        <f t="shared" si="0"/>
        <v>6.9444444444449749E-4</v>
      </c>
      <c r="D34" s="1206">
        <v>0.33700000000000002</v>
      </c>
      <c r="E34" s="1207">
        <v>0.33700000000000002</v>
      </c>
      <c r="F34" s="1207">
        <v>0.33700000000000002</v>
      </c>
      <c r="G34" s="1208">
        <v>0.33700000000000002</v>
      </c>
      <c r="H34" s="633">
        <v>0.23680555555555555</v>
      </c>
      <c r="I34" s="634">
        <v>0.26874999999999999</v>
      </c>
      <c r="J34" s="634">
        <v>0.31666666666666665</v>
      </c>
      <c r="K34" s="634">
        <v>0.3527777777777778</v>
      </c>
      <c r="L34" s="634">
        <v>0.39374999999999999</v>
      </c>
      <c r="M34" s="634">
        <v>0.43541666666666667</v>
      </c>
      <c r="N34" s="634">
        <v>0.47708333333333336</v>
      </c>
      <c r="O34" s="634">
        <v>0.51944444444444449</v>
      </c>
      <c r="P34" s="634">
        <v>0.56111111111111112</v>
      </c>
      <c r="Q34" s="634">
        <v>0.60277777777777775</v>
      </c>
      <c r="R34" s="634">
        <v>0.64444444444444449</v>
      </c>
      <c r="S34" s="634">
        <v>0.68541666666666667</v>
      </c>
      <c r="T34" s="634">
        <v>0.7270833333333333</v>
      </c>
      <c r="U34" s="634">
        <v>0.76875000000000004</v>
      </c>
      <c r="V34" s="634">
        <v>0.80972222222222223</v>
      </c>
      <c r="W34" s="634">
        <v>0.85069444444444442</v>
      </c>
      <c r="X34" s="634">
        <v>0.91180555555555554</v>
      </c>
      <c r="Y34" s="634">
        <v>0.93263888888888891</v>
      </c>
      <c r="Z34" s="635">
        <v>0.97361111111111109</v>
      </c>
      <c r="AA34" s="1007"/>
    </row>
    <row r="35" spans="1:27" ht="29.25" thickBot="1" x14ac:dyDescent="0.5">
      <c r="A35" s="1028"/>
      <c r="B35" s="1209"/>
      <c r="C35" s="1209"/>
      <c r="D35" s="1209"/>
      <c r="E35" s="1209"/>
      <c r="F35" s="1209"/>
      <c r="G35" s="1210"/>
      <c r="H35" s="636"/>
      <c r="I35" s="636"/>
      <c r="J35" s="636"/>
      <c r="K35" s="636"/>
      <c r="L35" s="636"/>
      <c r="M35" s="636"/>
      <c r="N35" s="636"/>
      <c r="O35" s="636"/>
      <c r="P35" s="636"/>
      <c r="Q35" s="636"/>
      <c r="R35" s="636"/>
      <c r="S35" s="636"/>
      <c r="T35" s="636"/>
      <c r="U35" s="636"/>
      <c r="V35" s="636"/>
      <c r="W35" s="636"/>
      <c r="X35" s="636"/>
      <c r="Y35" s="636"/>
      <c r="Z35" s="637"/>
      <c r="AA35" s="1007"/>
    </row>
    <row r="36" spans="1:27" ht="28.5" x14ac:dyDescent="0.45">
      <c r="A36" s="944" t="s">
        <v>32</v>
      </c>
      <c r="B36" s="1211">
        <f>SUM(H36-H34)</f>
        <v>6.9444444444444198E-4</v>
      </c>
      <c r="C36" s="1212">
        <f>SUM(K34-K33)</f>
        <v>6.9444444444444198E-4</v>
      </c>
      <c r="D36" s="1213">
        <v>0.25</v>
      </c>
      <c r="E36" s="1214">
        <v>0.25</v>
      </c>
      <c r="F36" s="1214">
        <v>0.25</v>
      </c>
      <c r="G36" s="1215">
        <v>0.253</v>
      </c>
      <c r="H36" s="1029">
        <v>0.23749999999999999</v>
      </c>
      <c r="I36" s="806">
        <v>0.26944444444444443</v>
      </c>
      <c r="J36" s="807">
        <v>0.31736111111111109</v>
      </c>
      <c r="K36" s="807">
        <v>0.37152777777777779</v>
      </c>
      <c r="L36" s="807">
        <v>0.41319444444444442</v>
      </c>
      <c r="M36" s="807">
        <v>0.4548611111111111</v>
      </c>
      <c r="N36" s="807">
        <v>0.49652777777777779</v>
      </c>
      <c r="O36" s="807">
        <v>0.53819444444444442</v>
      </c>
      <c r="P36" s="807">
        <v>0.57986111111111116</v>
      </c>
      <c r="Q36" s="807">
        <v>0.62152777777777779</v>
      </c>
      <c r="R36" s="807">
        <v>0.66319444444444442</v>
      </c>
      <c r="S36" s="807">
        <v>0.70486111111111116</v>
      </c>
      <c r="T36" s="807">
        <v>0.74652777777777779</v>
      </c>
      <c r="U36" s="807">
        <v>0.78819444444444442</v>
      </c>
      <c r="V36" s="807">
        <v>0.82986111111111116</v>
      </c>
      <c r="W36" s="807">
        <v>0.87013888888888891</v>
      </c>
      <c r="X36" s="807">
        <v>0.92083333333333328</v>
      </c>
      <c r="Y36" s="807">
        <v>0.95277777777777772</v>
      </c>
      <c r="Z36" s="1030">
        <v>0.97430555555555554</v>
      </c>
      <c r="AA36" s="1007"/>
    </row>
    <row r="37" spans="1:27" ht="28.5" x14ac:dyDescent="0.45">
      <c r="A37" s="944" t="s">
        <v>33</v>
      </c>
      <c r="B37" s="1203">
        <f t="shared" ref="B37:C51" si="1">SUM(H37-H36)</f>
        <v>1.3888888888889117E-3</v>
      </c>
      <c r="C37" s="1203">
        <f t="shared" si="1"/>
        <v>1.388888888888884E-3</v>
      </c>
      <c r="D37" s="1202">
        <v>0.58499999999999996</v>
      </c>
      <c r="E37" s="1199">
        <v>0.58499999999999996</v>
      </c>
      <c r="F37" s="1199">
        <v>0.58499999999999996</v>
      </c>
      <c r="G37" s="1200">
        <v>0.59</v>
      </c>
      <c r="H37" s="1031">
        <v>0.2388888888888889</v>
      </c>
      <c r="I37" s="804">
        <v>0.27083333333333331</v>
      </c>
      <c r="J37" s="630">
        <v>0.31874999999999998</v>
      </c>
      <c r="K37" s="630">
        <v>0.37222222222222223</v>
      </c>
      <c r="L37" s="630">
        <v>0.41388888888888886</v>
      </c>
      <c r="M37" s="630">
        <v>0.45555555555555555</v>
      </c>
      <c r="N37" s="630">
        <v>0.49722222222222223</v>
      </c>
      <c r="O37" s="630">
        <v>0.53888888888888886</v>
      </c>
      <c r="P37" s="630">
        <v>0.5805555555555556</v>
      </c>
      <c r="Q37" s="630">
        <v>0.62222222222222223</v>
      </c>
      <c r="R37" s="630">
        <v>0.66388888888888886</v>
      </c>
      <c r="S37" s="630">
        <v>0.7055555555555556</v>
      </c>
      <c r="T37" s="630">
        <v>0.74722222222222223</v>
      </c>
      <c r="U37" s="630">
        <v>0.78888888888888886</v>
      </c>
      <c r="V37" s="630">
        <v>0.83125000000000004</v>
      </c>
      <c r="W37" s="630">
        <v>0.87083333333333335</v>
      </c>
      <c r="X37" s="630">
        <v>0.92152777777777772</v>
      </c>
      <c r="Y37" s="630">
        <v>0.95347222222222228</v>
      </c>
      <c r="Z37" s="1032">
        <v>0.97499999999999998</v>
      </c>
      <c r="AA37" s="1007"/>
    </row>
    <row r="38" spans="1:27" ht="28.5" x14ac:dyDescent="0.45">
      <c r="A38" s="944" t="s">
        <v>28</v>
      </c>
      <c r="B38" s="1203">
        <f t="shared" si="1"/>
        <v>1.388888888888884E-3</v>
      </c>
      <c r="C38" s="1197">
        <f t="shared" ref="C38:C46" si="2">SUM(K37-K36)</f>
        <v>6.9444444444444198E-4</v>
      </c>
      <c r="D38" s="1216">
        <v>0.82399999999999995</v>
      </c>
      <c r="E38" s="1217">
        <v>0.82399999999999995</v>
      </c>
      <c r="F38" s="1217">
        <v>0.82399999999999995</v>
      </c>
      <c r="G38" s="1200"/>
      <c r="H38" s="1033">
        <v>0.24027777777777778</v>
      </c>
      <c r="I38" s="804">
        <v>0.2722222222222222</v>
      </c>
      <c r="J38" s="630">
        <v>0.32083333333333336</v>
      </c>
      <c r="K38" s="630">
        <v>0.37430555555555556</v>
      </c>
      <c r="L38" s="630">
        <v>0.41597222222222224</v>
      </c>
      <c r="M38" s="630">
        <v>0.45763888888888887</v>
      </c>
      <c r="N38" s="630">
        <v>0.49930555555555556</v>
      </c>
      <c r="O38" s="630">
        <v>0.54097222222222219</v>
      </c>
      <c r="P38" s="630">
        <v>0.58263888888888893</v>
      </c>
      <c r="Q38" s="630">
        <v>0.62430555555555556</v>
      </c>
      <c r="R38" s="630">
        <v>0.66597222222222219</v>
      </c>
      <c r="S38" s="630">
        <v>0.70763888888888893</v>
      </c>
      <c r="T38" s="630">
        <v>0.74861111111111112</v>
      </c>
      <c r="U38" s="630">
        <v>0.79027777777777775</v>
      </c>
      <c r="V38" s="630">
        <v>0.83194444444444449</v>
      </c>
      <c r="W38" s="630">
        <v>0.87222222222222223</v>
      </c>
      <c r="X38" s="630">
        <v>0.92291666666666672</v>
      </c>
      <c r="Y38" s="630">
        <v>0.95486111111111116</v>
      </c>
      <c r="Z38" s="808" t="s">
        <v>17</v>
      </c>
      <c r="AA38" s="1007"/>
    </row>
    <row r="39" spans="1:27" ht="28.5" x14ac:dyDescent="0.45">
      <c r="A39" s="944" t="s">
        <v>34</v>
      </c>
      <c r="B39" s="1203">
        <f t="shared" si="1"/>
        <v>6.9444444444444198E-4</v>
      </c>
      <c r="C39" s="1197">
        <f t="shared" si="2"/>
        <v>2.0833333333333259E-3</v>
      </c>
      <c r="D39" s="1202">
        <v>0.46400000000000002</v>
      </c>
      <c r="E39" s="1199">
        <v>0.46400000000000002</v>
      </c>
      <c r="F39" s="1199">
        <v>0.46400000000000002</v>
      </c>
      <c r="G39" s="1200"/>
      <c r="H39" s="1031">
        <v>0.24097222222222223</v>
      </c>
      <c r="I39" s="804">
        <v>0.27291666666666664</v>
      </c>
      <c r="J39" s="630">
        <v>0.3215277777777778</v>
      </c>
      <c r="K39" s="630">
        <v>0.375</v>
      </c>
      <c r="L39" s="630">
        <v>0.41666666666666669</v>
      </c>
      <c r="M39" s="630">
        <v>0.45833333333333331</v>
      </c>
      <c r="N39" s="630">
        <v>0.50069444444444444</v>
      </c>
      <c r="O39" s="630">
        <v>0.54236111111111107</v>
      </c>
      <c r="P39" s="630">
        <v>0.58402777777777781</v>
      </c>
      <c r="Q39" s="630">
        <v>0.62569444444444444</v>
      </c>
      <c r="R39" s="630">
        <v>0.66736111111111107</v>
      </c>
      <c r="S39" s="630">
        <v>0.70902777777777781</v>
      </c>
      <c r="T39" s="630">
        <v>0.75</v>
      </c>
      <c r="U39" s="630">
        <v>0.79166666666666663</v>
      </c>
      <c r="V39" s="630">
        <v>0.83333333333333337</v>
      </c>
      <c r="W39" s="630">
        <v>0.87291666666666667</v>
      </c>
      <c r="X39" s="630">
        <v>0.92361111111111116</v>
      </c>
      <c r="Y39" s="630">
        <v>0.9555555555555556</v>
      </c>
      <c r="Z39" s="808" t="s">
        <v>17</v>
      </c>
      <c r="AA39" s="1007"/>
    </row>
    <row r="40" spans="1:27" ht="28.5" x14ac:dyDescent="0.45">
      <c r="A40" s="944" t="s">
        <v>35</v>
      </c>
      <c r="B40" s="1203">
        <f t="shared" si="1"/>
        <v>6.9444444444444198E-4</v>
      </c>
      <c r="C40" s="1197">
        <f t="shared" si="2"/>
        <v>6.9444444444444198E-4</v>
      </c>
      <c r="D40" s="1202">
        <v>0.57499999999999996</v>
      </c>
      <c r="E40" s="1199">
        <v>0.57499999999999996</v>
      </c>
      <c r="F40" s="1199">
        <v>0.57499999999999996</v>
      </c>
      <c r="G40" s="1200"/>
      <c r="H40" s="1033">
        <v>0.24166666666666667</v>
      </c>
      <c r="I40" s="804">
        <v>0.27361111111111114</v>
      </c>
      <c r="J40" s="630">
        <v>0.32291666666666669</v>
      </c>
      <c r="K40" s="630">
        <v>0.37638888888888888</v>
      </c>
      <c r="L40" s="630">
        <v>0.41805555555555557</v>
      </c>
      <c r="M40" s="630">
        <v>0.4597222222222222</v>
      </c>
      <c r="N40" s="630">
        <v>0.50138888888888888</v>
      </c>
      <c r="O40" s="630">
        <v>0.54305555555555551</v>
      </c>
      <c r="P40" s="630">
        <v>0.5854166666666667</v>
      </c>
      <c r="Q40" s="630">
        <v>0.62638888888888888</v>
      </c>
      <c r="R40" s="630">
        <v>0.66805555555555551</v>
      </c>
      <c r="S40" s="630">
        <v>0.70972222222222225</v>
      </c>
      <c r="T40" s="630">
        <v>0.75138888888888888</v>
      </c>
      <c r="U40" s="630">
        <v>0.79305555555555551</v>
      </c>
      <c r="V40" s="630">
        <v>0.83472222222222225</v>
      </c>
      <c r="W40" s="630">
        <v>0.87430555555555556</v>
      </c>
      <c r="X40" s="630">
        <v>0.92500000000000004</v>
      </c>
      <c r="Y40" s="630">
        <v>0.95694444444444449</v>
      </c>
      <c r="Z40" s="808" t="s">
        <v>17</v>
      </c>
      <c r="AA40" s="1007"/>
    </row>
    <row r="41" spans="1:27" ht="28.5" x14ac:dyDescent="0.45">
      <c r="A41" s="944" t="s">
        <v>26</v>
      </c>
      <c r="B41" s="1203">
        <f t="shared" si="1"/>
        <v>6.9444444444444198E-4</v>
      </c>
      <c r="C41" s="1197">
        <f t="shared" si="2"/>
        <v>1.388888888888884E-3</v>
      </c>
      <c r="D41" s="1202">
        <v>0.38</v>
      </c>
      <c r="E41" s="1199">
        <v>0.38</v>
      </c>
      <c r="F41" s="1199">
        <v>0.38</v>
      </c>
      <c r="G41" s="1200"/>
      <c r="H41" s="1031">
        <v>0.24236111111111111</v>
      </c>
      <c r="I41" s="804">
        <v>0.27430555555555558</v>
      </c>
      <c r="J41" s="630">
        <v>0.32361111111111113</v>
      </c>
      <c r="K41" s="630">
        <v>0.37708333333333333</v>
      </c>
      <c r="L41" s="630">
        <v>0.41875000000000001</v>
      </c>
      <c r="M41" s="630">
        <v>0.46041666666666664</v>
      </c>
      <c r="N41" s="630">
        <v>0.50277777777777777</v>
      </c>
      <c r="O41" s="630">
        <v>0.5444444444444444</v>
      </c>
      <c r="P41" s="630">
        <v>0.58680555555555558</v>
      </c>
      <c r="Q41" s="630">
        <v>0.62777777777777777</v>
      </c>
      <c r="R41" s="630">
        <v>0.6694444444444444</v>
      </c>
      <c r="S41" s="630">
        <v>0.71111111111111114</v>
      </c>
      <c r="T41" s="630">
        <v>0.75277777777777777</v>
      </c>
      <c r="U41" s="630">
        <v>0.7944444444444444</v>
      </c>
      <c r="V41" s="630">
        <v>0.8354166666666667</v>
      </c>
      <c r="W41" s="630">
        <v>0.87569444444444444</v>
      </c>
      <c r="X41" s="630">
        <v>0.92569444444444449</v>
      </c>
      <c r="Y41" s="630">
        <v>0.95763888888888893</v>
      </c>
      <c r="Z41" s="808" t="s">
        <v>17</v>
      </c>
      <c r="AA41" s="1007"/>
    </row>
    <row r="42" spans="1:27" ht="28.5" x14ac:dyDescent="0.45">
      <c r="A42" s="944" t="s">
        <v>25</v>
      </c>
      <c r="B42" s="1203">
        <f t="shared" si="1"/>
        <v>1.388888888888884E-3</v>
      </c>
      <c r="C42" s="1197">
        <f t="shared" si="2"/>
        <v>6.9444444444444198E-4</v>
      </c>
      <c r="D42" s="1202">
        <v>0.64100000000000001</v>
      </c>
      <c r="E42" s="1199">
        <v>0.64100000000000001</v>
      </c>
      <c r="F42" s="1199">
        <v>0.64100000000000001</v>
      </c>
      <c r="G42" s="1200"/>
      <c r="H42" s="1033">
        <v>0.24374999999999999</v>
      </c>
      <c r="I42" s="804">
        <v>0.27569444444444446</v>
      </c>
      <c r="J42" s="630">
        <v>0.32500000000000001</v>
      </c>
      <c r="K42" s="630">
        <v>0.37847222222222221</v>
      </c>
      <c r="L42" s="630">
        <v>0.4201388888888889</v>
      </c>
      <c r="M42" s="630">
        <v>0.46180555555555558</v>
      </c>
      <c r="N42" s="630">
        <v>0.50416666666666665</v>
      </c>
      <c r="O42" s="630">
        <v>0.54583333333333328</v>
      </c>
      <c r="P42" s="630">
        <v>0.58819444444444446</v>
      </c>
      <c r="Q42" s="630">
        <v>0.62916666666666665</v>
      </c>
      <c r="R42" s="630">
        <v>0.67083333333333328</v>
      </c>
      <c r="S42" s="630">
        <v>0.71250000000000002</v>
      </c>
      <c r="T42" s="630">
        <v>0.75416666666666665</v>
      </c>
      <c r="U42" s="630">
        <v>0.79583333333333328</v>
      </c>
      <c r="V42" s="630">
        <v>0.83680555555555558</v>
      </c>
      <c r="W42" s="630">
        <v>0.87638888888888888</v>
      </c>
      <c r="X42" s="630">
        <v>0.92708333333333337</v>
      </c>
      <c r="Y42" s="630">
        <v>0.95902777777777781</v>
      </c>
      <c r="Z42" s="808" t="s">
        <v>17</v>
      </c>
      <c r="AA42" s="1007"/>
    </row>
    <row r="43" spans="1:27" ht="28.5" x14ac:dyDescent="0.45">
      <c r="A43" s="944" t="s">
        <v>24</v>
      </c>
      <c r="B43" s="1203">
        <f t="shared" si="1"/>
        <v>6.9444444444444198E-4</v>
      </c>
      <c r="C43" s="1197">
        <f t="shared" si="2"/>
        <v>1.388888888888884E-3</v>
      </c>
      <c r="D43" s="1202">
        <v>0.35099999999999998</v>
      </c>
      <c r="E43" s="1199">
        <v>0.35099999999999998</v>
      </c>
      <c r="F43" s="1199">
        <v>0.35099999999999998</v>
      </c>
      <c r="G43" s="1200"/>
      <c r="H43" s="1031">
        <v>0.24444444444444444</v>
      </c>
      <c r="I43" s="804">
        <v>0.27638888888888891</v>
      </c>
      <c r="J43" s="630">
        <v>0.3263888888888889</v>
      </c>
      <c r="K43" s="630">
        <v>0.37916666666666665</v>
      </c>
      <c r="L43" s="630">
        <v>0.42083333333333334</v>
      </c>
      <c r="M43" s="630">
        <v>0.46250000000000002</v>
      </c>
      <c r="N43" s="630">
        <v>0.50486111111111109</v>
      </c>
      <c r="O43" s="630">
        <v>0.54652777777777772</v>
      </c>
      <c r="P43" s="630">
        <v>0.58888888888888891</v>
      </c>
      <c r="Q43" s="630">
        <v>0.62986111111111109</v>
      </c>
      <c r="R43" s="630">
        <v>0.67152777777777772</v>
      </c>
      <c r="S43" s="630">
        <v>0.71319444444444446</v>
      </c>
      <c r="T43" s="630">
        <v>0.75486111111111109</v>
      </c>
      <c r="U43" s="630">
        <v>0.79652777777777772</v>
      </c>
      <c r="V43" s="630">
        <v>0.83750000000000002</v>
      </c>
      <c r="W43" s="630">
        <v>0.87708333333333333</v>
      </c>
      <c r="X43" s="630">
        <v>0.92777777777777781</v>
      </c>
      <c r="Y43" s="630">
        <v>0.95972222222222225</v>
      </c>
      <c r="Z43" s="808" t="s">
        <v>17</v>
      </c>
      <c r="AA43" s="1007"/>
    </row>
    <row r="44" spans="1:27" ht="28.5" x14ac:dyDescent="0.45">
      <c r="A44" s="944" t="s">
        <v>23</v>
      </c>
      <c r="B44" s="1203">
        <f t="shared" si="1"/>
        <v>6.9444444444444198E-4</v>
      </c>
      <c r="C44" s="1197">
        <f t="shared" si="2"/>
        <v>6.9444444444444198E-4</v>
      </c>
      <c r="D44" s="1202">
        <v>0.36299999999999999</v>
      </c>
      <c r="E44" s="1199">
        <v>0.36299999999999999</v>
      </c>
      <c r="F44" s="1199">
        <v>0.36299999999999999</v>
      </c>
      <c r="G44" s="1200"/>
      <c r="H44" s="1033">
        <v>0.24513888888888888</v>
      </c>
      <c r="I44" s="804">
        <v>0.27708333333333335</v>
      </c>
      <c r="J44" s="630">
        <v>0.32708333333333334</v>
      </c>
      <c r="K44" s="630">
        <v>0.37986111111111109</v>
      </c>
      <c r="L44" s="630">
        <v>0.42152777777777778</v>
      </c>
      <c r="M44" s="630">
        <v>0.46319444444444446</v>
      </c>
      <c r="N44" s="630">
        <v>0.50555555555555554</v>
      </c>
      <c r="O44" s="630">
        <v>0.54722222222222228</v>
      </c>
      <c r="P44" s="630">
        <v>0.58958333333333335</v>
      </c>
      <c r="Q44" s="630">
        <v>0.63055555555555554</v>
      </c>
      <c r="R44" s="630">
        <v>0.67222222222222228</v>
      </c>
      <c r="S44" s="630">
        <v>0.71388888888888891</v>
      </c>
      <c r="T44" s="630">
        <v>0.75555555555555554</v>
      </c>
      <c r="U44" s="630">
        <v>0.79722222222222228</v>
      </c>
      <c r="V44" s="630">
        <v>0.83819444444444446</v>
      </c>
      <c r="W44" s="630">
        <v>0.87777777777777777</v>
      </c>
      <c r="X44" s="630">
        <v>0.92847222222222225</v>
      </c>
      <c r="Y44" s="630">
        <v>0.9604166666666667</v>
      </c>
      <c r="Z44" s="808" t="s">
        <v>17</v>
      </c>
      <c r="AA44" s="1007"/>
    </row>
    <row r="45" spans="1:27" ht="28.5" x14ac:dyDescent="0.45">
      <c r="A45" s="944" t="s">
        <v>22</v>
      </c>
      <c r="B45" s="1203">
        <f t="shared" si="1"/>
        <v>1.3888888888889117E-3</v>
      </c>
      <c r="C45" s="1197">
        <f t="shared" si="2"/>
        <v>6.9444444444444198E-4</v>
      </c>
      <c r="D45" s="1202">
        <v>0.75</v>
      </c>
      <c r="E45" s="1199">
        <v>0.75</v>
      </c>
      <c r="F45" s="1199">
        <v>0.75</v>
      </c>
      <c r="G45" s="1200"/>
      <c r="H45" s="1031">
        <v>0.24652777777777779</v>
      </c>
      <c r="I45" s="804">
        <v>0.27847222222222223</v>
      </c>
      <c r="J45" s="630">
        <v>0.32777777777777778</v>
      </c>
      <c r="K45" s="630">
        <v>0.38124999999999998</v>
      </c>
      <c r="L45" s="630">
        <v>0.42291666666666666</v>
      </c>
      <c r="M45" s="630">
        <v>0.46458333333333335</v>
      </c>
      <c r="N45" s="630">
        <v>0.50694444444444442</v>
      </c>
      <c r="O45" s="630">
        <v>0.54861111111111116</v>
      </c>
      <c r="P45" s="630">
        <v>0.59027777777777779</v>
      </c>
      <c r="Q45" s="630">
        <v>0.63194444444444442</v>
      </c>
      <c r="R45" s="630">
        <v>0.67361111111111116</v>
      </c>
      <c r="S45" s="630">
        <v>0.71527777777777779</v>
      </c>
      <c r="T45" s="630">
        <v>0.75624999999999998</v>
      </c>
      <c r="U45" s="630">
        <v>0.79791666666666672</v>
      </c>
      <c r="V45" s="630">
        <v>0.83888888888888891</v>
      </c>
      <c r="W45" s="630">
        <v>0.87916666666666665</v>
      </c>
      <c r="X45" s="630">
        <v>0.9291666666666667</v>
      </c>
      <c r="Y45" s="630">
        <v>0.96111111111111114</v>
      </c>
      <c r="Z45" s="808" t="s">
        <v>17</v>
      </c>
      <c r="AA45" s="1007"/>
    </row>
    <row r="46" spans="1:27" ht="28.5" x14ac:dyDescent="0.45">
      <c r="A46" s="944" t="s">
        <v>36</v>
      </c>
      <c r="B46" s="1203">
        <f t="shared" si="1"/>
        <v>6.9444444444444198E-4</v>
      </c>
      <c r="C46" s="1197">
        <f t="shared" si="2"/>
        <v>1.388888888888884E-3</v>
      </c>
      <c r="D46" s="1202">
        <v>0.314</v>
      </c>
      <c r="E46" s="1199">
        <v>0.314</v>
      </c>
      <c r="F46" s="1199">
        <v>0.314</v>
      </c>
      <c r="G46" s="1200"/>
      <c r="H46" s="1033">
        <v>0.24722222222222223</v>
      </c>
      <c r="I46" s="804">
        <v>0.27916666666666667</v>
      </c>
      <c r="J46" s="630">
        <v>0.32847222222222222</v>
      </c>
      <c r="K46" s="630">
        <v>0.38194444444444442</v>
      </c>
      <c r="L46" s="630">
        <v>0.4236111111111111</v>
      </c>
      <c r="M46" s="630">
        <v>0.46527777777777779</v>
      </c>
      <c r="N46" s="630">
        <v>0.50763888888888886</v>
      </c>
      <c r="O46" s="630">
        <v>0.5493055555555556</v>
      </c>
      <c r="P46" s="630">
        <v>0.59097222222222223</v>
      </c>
      <c r="Q46" s="630">
        <v>0.63263888888888886</v>
      </c>
      <c r="R46" s="630">
        <v>0.6743055555555556</v>
      </c>
      <c r="S46" s="630">
        <v>0.71597222222222223</v>
      </c>
      <c r="T46" s="630">
        <v>0.75694444444444442</v>
      </c>
      <c r="U46" s="630">
        <v>0.79861111111111116</v>
      </c>
      <c r="V46" s="630">
        <v>0.83958333333333335</v>
      </c>
      <c r="W46" s="630">
        <v>0.87986111111111109</v>
      </c>
      <c r="X46" s="630">
        <v>0.92986111111111114</v>
      </c>
      <c r="Y46" s="630">
        <v>0.96180555555555558</v>
      </c>
      <c r="Z46" s="808" t="s">
        <v>17</v>
      </c>
      <c r="AA46" s="1007"/>
    </row>
    <row r="47" spans="1:27" ht="28.5" x14ac:dyDescent="0.45">
      <c r="A47" s="944" t="s">
        <v>37</v>
      </c>
      <c r="B47" s="1203">
        <f t="shared" si="1"/>
        <v>6.9444444444444198E-4</v>
      </c>
      <c r="C47" s="1197" t="s">
        <v>17</v>
      </c>
      <c r="D47" s="1202" t="s">
        <v>17</v>
      </c>
      <c r="E47" s="1199">
        <v>0.42799999999999999</v>
      </c>
      <c r="F47" s="1199" t="s">
        <v>17</v>
      </c>
      <c r="G47" s="1200"/>
      <c r="H47" s="1031">
        <v>0.24791666666666667</v>
      </c>
      <c r="I47" s="895" t="s">
        <v>17</v>
      </c>
      <c r="J47" s="630">
        <v>0.3298611111111111</v>
      </c>
      <c r="K47" s="629" t="s">
        <v>17</v>
      </c>
      <c r="L47" s="629" t="s">
        <v>17</v>
      </c>
      <c r="M47" s="629" t="s">
        <v>17</v>
      </c>
      <c r="N47" s="629" t="s">
        <v>17</v>
      </c>
      <c r="O47" s="629" t="s">
        <v>17</v>
      </c>
      <c r="P47" s="629" t="s">
        <v>17</v>
      </c>
      <c r="Q47" s="629" t="s">
        <v>17</v>
      </c>
      <c r="R47" s="629" t="s">
        <v>17</v>
      </c>
      <c r="S47" s="629" t="s">
        <v>17</v>
      </c>
      <c r="T47" s="629" t="s">
        <v>17</v>
      </c>
      <c r="U47" s="629" t="s">
        <v>17</v>
      </c>
      <c r="V47" s="629" t="s">
        <v>17</v>
      </c>
      <c r="W47" s="629" t="s">
        <v>17</v>
      </c>
      <c r="X47" s="629" t="s">
        <v>17</v>
      </c>
      <c r="Y47" s="629" t="s">
        <v>17</v>
      </c>
      <c r="Z47" s="808" t="s">
        <v>17</v>
      </c>
      <c r="AA47" s="1007"/>
    </row>
    <row r="48" spans="1:27" ht="28.5" x14ac:dyDescent="0.45">
      <c r="A48" s="944" t="s">
        <v>20</v>
      </c>
      <c r="B48" s="1203">
        <f t="shared" si="1"/>
        <v>6.9444444444444198E-4</v>
      </c>
      <c r="C48" s="1197">
        <f>SUM(K48-K46)</f>
        <v>1.3888888888889395E-3</v>
      </c>
      <c r="D48" s="1202">
        <v>0.69899999999999995</v>
      </c>
      <c r="E48" s="1199">
        <v>0.69899999999999995</v>
      </c>
      <c r="F48" s="1199">
        <v>0.69899999999999995</v>
      </c>
      <c r="G48" s="1200"/>
      <c r="H48" s="1033">
        <v>0.24861111111111112</v>
      </c>
      <c r="I48" s="804">
        <v>0.27986111111111112</v>
      </c>
      <c r="J48" s="630">
        <v>0.33124999999999999</v>
      </c>
      <c r="K48" s="630">
        <v>0.38333333333333336</v>
      </c>
      <c r="L48" s="630">
        <v>0.42499999999999999</v>
      </c>
      <c r="M48" s="630">
        <v>0.46666666666666667</v>
      </c>
      <c r="N48" s="630">
        <v>0.50902777777777775</v>
      </c>
      <c r="O48" s="630">
        <v>0.55069444444444449</v>
      </c>
      <c r="P48" s="630">
        <v>0.59236111111111112</v>
      </c>
      <c r="Q48" s="630">
        <v>0.63402777777777775</v>
      </c>
      <c r="R48" s="630">
        <v>0.67569444444444449</v>
      </c>
      <c r="S48" s="630">
        <v>0.71736111111111112</v>
      </c>
      <c r="T48" s="630">
        <v>0.75902777777777775</v>
      </c>
      <c r="U48" s="630">
        <v>0.8</v>
      </c>
      <c r="V48" s="630">
        <v>0.84097222222222223</v>
      </c>
      <c r="W48" s="630">
        <v>0.88124999999999998</v>
      </c>
      <c r="X48" s="630">
        <v>0.93125000000000002</v>
      </c>
      <c r="Y48" s="630">
        <v>0.96319444444444446</v>
      </c>
      <c r="Z48" s="808" t="s">
        <v>17</v>
      </c>
      <c r="AA48" s="1007"/>
    </row>
    <row r="49" spans="1:41" ht="28.5" x14ac:dyDescent="0.45">
      <c r="A49" s="944" t="s">
        <v>19</v>
      </c>
      <c r="B49" s="1203">
        <f t="shared" si="1"/>
        <v>6.9444444444444198E-4</v>
      </c>
      <c r="C49" s="1197">
        <f>SUM(K49-K48)</f>
        <v>6.9444444444444198E-4</v>
      </c>
      <c r="D49" s="1202">
        <v>0.376</v>
      </c>
      <c r="E49" s="1199">
        <v>0.376</v>
      </c>
      <c r="F49" s="1199">
        <v>0.376</v>
      </c>
      <c r="G49" s="1200"/>
      <c r="H49" s="1031">
        <v>0.24930555555555556</v>
      </c>
      <c r="I49" s="804">
        <v>0.28055555555555556</v>
      </c>
      <c r="J49" s="630">
        <v>0.33263888888888887</v>
      </c>
      <c r="K49" s="630">
        <v>0.3840277777777778</v>
      </c>
      <c r="L49" s="630">
        <v>0.42569444444444443</v>
      </c>
      <c r="M49" s="630">
        <v>0.46736111111111112</v>
      </c>
      <c r="N49" s="630">
        <v>0.50972222222222219</v>
      </c>
      <c r="O49" s="630">
        <v>0.55138888888888893</v>
      </c>
      <c r="P49" s="630">
        <v>0.59375</v>
      </c>
      <c r="Q49" s="630">
        <v>0.63472222222222219</v>
      </c>
      <c r="R49" s="630">
        <v>0.67638888888888893</v>
      </c>
      <c r="S49" s="630">
        <v>0.71805555555555556</v>
      </c>
      <c r="T49" s="630">
        <v>0.75972222222222219</v>
      </c>
      <c r="U49" s="630">
        <v>0.80069444444444449</v>
      </c>
      <c r="V49" s="630">
        <v>0.84166666666666667</v>
      </c>
      <c r="W49" s="630">
        <v>0.88124999999999998</v>
      </c>
      <c r="X49" s="630">
        <v>0.93125000000000002</v>
      </c>
      <c r="Y49" s="630">
        <v>0.96319444444444446</v>
      </c>
      <c r="Z49" s="808" t="s">
        <v>17</v>
      </c>
      <c r="AA49" s="1007"/>
    </row>
    <row r="50" spans="1:41" ht="28.5" x14ac:dyDescent="0.45">
      <c r="A50" s="944" t="s">
        <v>18</v>
      </c>
      <c r="B50" s="1203">
        <f t="shared" si="1"/>
        <v>6.9444444444444198E-4</v>
      </c>
      <c r="C50" s="1197">
        <f>SUM(K50-K48)</f>
        <v>1.388888888888884E-3</v>
      </c>
      <c r="D50" s="1202">
        <v>0.34499999999999997</v>
      </c>
      <c r="E50" s="1199">
        <v>0.34499999999999997</v>
      </c>
      <c r="F50" s="1199">
        <v>0.34499999999999997</v>
      </c>
      <c r="G50" s="1200"/>
      <c r="H50" s="1033">
        <v>0.25</v>
      </c>
      <c r="I50" s="804">
        <v>0.28125</v>
      </c>
      <c r="J50" s="630">
        <v>0.33333333333333331</v>
      </c>
      <c r="K50" s="630">
        <v>0.38472222222222224</v>
      </c>
      <c r="L50" s="630">
        <v>0.42638888888888887</v>
      </c>
      <c r="M50" s="630">
        <v>0.46805555555555556</v>
      </c>
      <c r="N50" s="630">
        <v>0.51041666666666663</v>
      </c>
      <c r="O50" s="630">
        <v>0.55208333333333337</v>
      </c>
      <c r="P50" s="630">
        <v>0.59444444444444444</v>
      </c>
      <c r="Q50" s="630">
        <v>0.63541666666666663</v>
      </c>
      <c r="R50" s="630">
        <v>0.67708333333333337</v>
      </c>
      <c r="S50" s="630">
        <v>0.71875</v>
      </c>
      <c r="T50" s="630">
        <v>0.76041666666666663</v>
      </c>
      <c r="U50" s="630">
        <v>0.80138888888888893</v>
      </c>
      <c r="V50" s="630">
        <v>0.84236111111111112</v>
      </c>
      <c r="W50" s="630">
        <v>0.88194444444444442</v>
      </c>
      <c r="X50" s="630">
        <v>0.93194444444444446</v>
      </c>
      <c r="Y50" s="630">
        <v>0.96388888888888891</v>
      </c>
      <c r="Z50" s="808" t="s">
        <v>17</v>
      </c>
      <c r="AA50" s="1007"/>
    </row>
    <row r="51" spans="1:41" ht="28.5" x14ac:dyDescent="0.45">
      <c r="A51" s="945" t="s">
        <v>16</v>
      </c>
      <c r="B51" s="1218">
        <f t="shared" si="1"/>
        <v>1.388888888888884E-3</v>
      </c>
      <c r="C51" s="1219">
        <f>SUM(K51-K49)</f>
        <v>2.0833333333333259E-3</v>
      </c>
      <c r="D51" s="1220">
        <v>0.34799999999999998</v>
      </c>
      <c r="E51" s="1221">
        <v>0.34799999999999998</v>
      </c>
      <c r="F51" s="1221">
        <v>0.34799999999999998</v>
      </c>
      <c r="G51" s="1208"/>
      <c r="H51" s="1034">
        <v>0.25138888888888888</v>
      </c>
      <c r="I51" s="805">
        <v>0.28263888888888888</v>
      </c>
      <c r="J51" s="709">
        <v>0.3347222222222222</v>
      </c>
      <c r="K51" s="709">
        <v>0.38611111111111113</v>
      </c>
      <c r="L51" s="709">
        <v>0.42777777777777776</v>
      </c>
      <c r="M51" s="709">
        <v>0.46944444444444444</v>
      </c>
      <c r="N51" s="709">
        <v>0.51111111111111107</v>
      </c>
      <c r="O51" s="709">
        <v>0.55347222222222225</v>
      </c>
      <c r="P51" s="709">
        <v>0.59583333333333333</v>
      </c>
      <c r="Q51" s="709">
        <v>0.63680555555555551</v>
      </c>
      <c r="R51" s="709">
        <v>0.67847222222222225</v>
      </c>
      <c r="S51" s="709">
        <v>0.72013888888888888</v>
      </c>
      <c r="T51" s="709">
        <v>0.76180555555555551</v>
      </c>
      <c r="U51" s="709">
        <v>0.80277777777777781</v>
      </c>
      <c r="V51" s="709">
        <v>0.84375</v>
      </c>
      <c r="W51" s="709">
        <v>0.8833333333333333</v>
      </c>
      <c r="X51" s="709">
        <v>0.93333333333333335</v>
      </c>
      <c r="Y51" s="709">
        <v>0.96527777777777779</v>
      </c>
      <c r="Z51" s="809" t="s">
        <v>17</v>
      </c>
      <c r="AA51" s="1007"/>
    </row>
    <row r="52" spans="1:41" ht="28.5" x14ac:dyDescent="0.45">
      <c r="A52" s="1007"/>
      <c r="B52" s="1035"/>
      <c r="C52" s="1035" t="s">
        <v>38</v>
      </c>
      <c r="D52" s="1036">
        <v>8</v>
      </c>
      <c r="E52" s="1037">
        <v>8.1999999999999993</v>
      </c>
      <c r="F52" s="1038">
        <v>14.3</v>
      </c>
      <c r="G52" s="1039">
        <v>7.9</v>
      </c>
      <c r="H52" s="1040">
        <f>H51-H32</f>
        <v>1.5277777777777779E-2</v>
      </c>
      <c r="I52" s="1041">
        <f>I51-I32</f>
        <v>1.4583333333333337E-2</v>
      </c>
      <c r="J52" s="1041">
        <f>J51-J32</f>
        <v>1.8749999999999989E-2</v>
      </c>
      <c r="K52" s="1041">
        <f>K51-K20</f>
        <v>4.9305555555555547E-2</v>
      </c>
      <c r="L52" s="1041">
        <f t="shared" ref="L52:Y52" si="3">L51-L20</f>
        <v>4.9305555555555547E-2</v>
      </c>
      <c r="M52" s="1041">
        <f t="shared" si="3"/>
        <v>4.9305555555555547E-2</v>
      </c>
      <c r="N52" s="1041">
        <f t="shared" si="3"/>
        <v>4.9305555555555491E-2</v>
      </c>
      <c r="O52" s="1041">
        <f t="shared" si="3"/>
        <v>5.0000000000000044E-2</v>
      </c>
      <c r="P52" s="1041">
        <f t="shared" si="3"/>
        <v>5.0694444444444486E-2</v>
      </c>
      <c r="Q52" s="1041">
        <f t="shared" si="3"/>
        <v>4.9999999999999933E-2</v>
      </c>
      <c r="R52" s="1041">
        <f t="shared" si="3"/>
        <v>5.0000000000000044E-2</v>
      </c>
      <c r="S52" s="1041">
        <f t="shared" si="3"/>
        <v>5.0000000000000044E-2</v>
      </c>
      <c r="T52" s="1041">
        <f t="shared" si="3"/>
        <v>4.9999999999999933E-2</v>
      </c>
      <c r="U52" s="1041">
        <f t="shared" si="3"/>
        <v>4.9305555555555602E-2</v>
      </c>
      <c r="V52" s="1041">
        <f t="shared" si="3"/>
        <v>4.861111111111116E-2</v>
      </c>
      <c r="W52" s="1041">
        <f t="shared" si="3"/>
        <v>4.6527777777777724E-2</v>
      </c>
      <c r="X52" s="1041">
        <f t="shared" si="3"/>
        <v>3.4027777777777768E-2</v>
      </c>
      <c r="Y52" s="1041">
        <f t="shared" si="3"/>
        <v>4.5138888888888951E-2</v>
      </c>
      <c r="Z52" s="1042">
        <f>Z37-Z20</f>
        <v>1.3194444444444398E-2</v>
      </c>
      <c r="AA52" s="1007"/>
    </row>
    <row r="53" spans="1:41" ht="17.25" x14ac:dyDescent="0.3">
      <c r="D53" s="319"/>
      <c r="E53" s="319"/>
      <c r="F53" s="319"/>
      <c r="G53" s="319"/>
    </row>
    <row r="54" spans="1:41" ht="21" x14ac:dyDescent="0.35">
      <c r="H54" s="625">
        <v>8.3000000000000007</v>
      </c>
      <c r="I54" s="625">
        <v>8</v>
      </c>
      <c r="J54" s="625">
        <v>8.3000000000000007</v>
      </c>
      <c r="K54" s="625">
        <v>14.4</v>
      </c>
      <c r="L54" s="625">
        <v>14.4</v>
      </c>
      <c r="M54" s="625">
        <v>14.4</v>
      </c>
      <c r="N54" s="625">
        <v>14.4</v>
      </c>
      <c r="O54" s="625">
        <v>14.4</v>
      </c>
      <c r="P54" s="625">
        <v>14.4</v>
      </c>
      <c r="Q54" s="625">
        <v>14.4</v>
      </c>
      <c r="R54" s="625">
        <v>14.4</v>
      </c>
      <c r="S54" s="625">
        <v>14.4</v>
      </c>
      <c r="T54" s="625">
        <v>14.4</v>
      </c>
      <c r="U54" s="625">
        <v>14.4</v>
      </c>
      <c r="V54" s="625">
        <v>14.4</v>
      </c>
      <c r="W54" s="625">
        <v>14.4</v>
      </c>
      <c r="X54" s="625">
        <v>14.4</v>
      </c>
      <c r="Y54" s="625">
        <v>14.4</v>
      </c>
      <c r="Z54" s="625">
        <v>7.9</v>
      </c>
      <c r="AA54" s="623">
        <f>SUM(H54:Z54)</f>
        <v>248.50000000000006</v>
      </c>
    </row>
    <row r="55" spans="1:41" ht="26.25" x14ac:dyDescent="0.4">
      <c r="A55" s="475"/>
      <c r="B55" s="475"/>
      <c r="C55" s="475"/>
      <c r="D55" s="475"/>
      <c r="E55" s="475"/>
      <c r="F55" s="475"/>
      <c r="G55" s="475"/>
    </row>
    <row r="56" spans="1:41" ht="18.75" x14ac:dyDescent="0.3">
      <c r="A56" s="229" t="s">
        <v>39</v>
      </c>
      <c r="B56" s="38"/>
      <c r="C56" s="38"/>
      <c r="D56" s="230"/>
      <c r="E56" s="230"/>
      <c r="F56" s="230"/>
      <c r="G56" s="230"/>
      <c r="H56" s="230"/>
      <c r="I56" s="230"/>
      <c r="J56" s="230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64" t="s">
        <v>40</v>
      </c>
      <c r="X56" s="264"/>
      <c r="Y56" s="230"/>
      <c r="Z56" s="231"/>
    </row>
    <row r="57" spans="1:41" ht="18.75" x14ac:dyDescent="0.3">
      <c r="A57" s="38" t="s">
        <v>41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232"/>
      <c r="M57" s="232"/>
      <c r="N57" s="233"/>
      <c r="O57" s="234"/>
      <c r="P57" s="234"/>
      <c r="Q57" s="233"/>
      <c r="R57" s="233"/>
      <c r="S57" s="233"/>
      <c r="T57" s="233"/>
      <c r="U57" s="233"/>
      <c r="V57" s="233"/>
      <c r="W57" s="235" t="s">
        <v>42</v>
      </c>
      <c r="X57" s="235"/>
      <c r="Y57" s="38"/>
      <c r="Z57" s="39"/>
    </row>
    <row r="58" spans="1:41" ht="18.75" x14ac:dyDescent="0.3">
      <c r="A58" s="38" t="s">
        <v>43</v>
      </c>
      <c r="B58" s="229"/>
      <c r="C58" s="229"/>
      <c r="D58" s="229"/>
      <c r="E58" s="229"/>
      <c r="F58" s="229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235" t="s">
        <v>44</v>
      </c>
      <c r="X58" s="235"/>
      <c r="Y58" s="38"/>
      <c r="Z58" s="39"/>
    </row>
    <row r="59" spans="1:41" ht="18.75" x14ac:dyDescent="0.3">
      <c r="A59" s="38" t="s">
        <v>45</v>
      </c>
      <c r="B59" s="229"/>
      <c r="C59" s="229"/>
      <c r="D59" s="229"/>
      <c r="E59" s="229"/>
      <c r="F59" s="229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236" t="s">
        <v>46</v>
      </c>
      <c r="X59" s="236"/>
      <c r="Y59" s="38"/>
      <c r="Z59" s="39"/>
      <c r="AA59" s="38"/>
      <c r="AB59" s="38"/>
    </row>
    <row r="60" spans="1:41" ht="16.5" customHeight="1" x14ac:dyDescent="0.25"/>
    <row r="61" spans="1:41" ht="18.75" x14ac:dyDescent="0.3">
      <c r="AD61" s="38"/>
      <c r="AE61" s="38"/>
      <c r="AF61" s="38"/>
      <c r="AG61" s="39"/>
      <c r="AH61" s="39"/>
      <c r="AI61" s="13"/>
      <c r="AO61" s="219"/>
    </row>
    <row r="62" spans="1:41" ht="18.75" x14ac:dyDescent="0.3">
      <c r="AD62" s="38"/>
      <c r="AE62" s="38"/>
      <c r="AF62" s="38"/>
      <c r="AG62" s="39"/>
      <c r="AH62" s="39"/>
      <c r="AI62" s="13"/>
      <c r="AO62" s="219"/>
    </row>
    <row r="63" spans="1:41" ht="18.75" x14ac:dyDescent="0.3">
      <c r="AD63" s="38"/>
      <c r="AE63" s="38"/>
      <c r="AF63" s="38"/>
      <c r="AG63" s="39"/>
      <c r="AH63" s="39"/>
      <c r="AI63" s="13"/>
      <c r="AO63" s="218"/>
    </row>
    <row r="64" spans="1:41" ht="18.75" x14ac:dyDescent="0.3">
      <c r="AC64" s="38"/>
      <c r="AD64" s="38"/>
      <c r="AE64" s="38"/>
      <c r="AF64" s="38"/>
      <c r="AG64" s="39"/>
      <c r="AH64" s="39"/>
      <c r="AI64" s="13"/>
      <c r="AO64" s="220"/>
    </row>
    <row r="65" spans="1:23" ht="15.75" x14ac:dyDescent="0.25">
      <c r="A65" s="228"/>
      <c r="B65" s="228"/>
      <c r="C65" s="228"/>
      <c r="D65" s="228"/>
      <c r="E65" s="228"/>
      <c r="F65" s="228"/>
      <c r="G65" s="228"/>
      <c r="H65" s="227"/>
      <c r="I65" s="227"/>
      <c r="J65" s="227"/>
      <c r="K65" s="227"/>
      <c r="L65" s="227"/>
      <c r="M65" s="227"/>
      <c r="N65" s="227"/>
      <c r="O65" s="227"/>
      <c r="P65" s="227"/>
      <c r="Q65" s="227"/>
      <c r="R65" s="227"/>
      <c r="S65" s="227"/>
      <c r="T65" s="227"/>
      <c r="U65" s="227"/>
      <c r="V65" s="227"/>
      <c r="W65" s="227"/>
    </row>
    <row r="66" spans="1:23" ht="15.75" x14ac:dyDescent="0.25">
      <c r="A66" s="228"/>
      <c r="B66" s="228"/>
      <c r="C66" s="228"/>
      <c r="D66" s="228"/>
      <c r="E66" s="228"/>
      <c r="F66" s="228"/>
      <c r="G66" s="228"/>
      <c r="H66" s="227"/>
      <c r="I66" s="227"/>
      <c r="J66" s="227"/>
      <c r="K66" s="227"/>
      <c r="L66" s="227"/>
      <c r="M66" s="227"/>
      <c r="N66" s="227"/>
      <c r="O66" s="227"/>
      <c r="P66" s="227"/>
      <c r="Q66" s="227"/>
      <c r="R66" s="227"/>
      <c r="S66" s="227"/>
      <c r="T66" s="227"/>
      <c r="U66" s="227"/>
      <c r="V66" s="227"/>
      <c r="W66" s="227"/>
    </row>
    <row r="67" spans="1:23" ht="15.75" x14ac:dyDescent="0.25">
      <c r="A67" s="228"/>
      <c r="B67" s="228"/>
      <c r="C67" s="228"/>
      <c r="D67" s="228"/>
      <c r="E67" s="228"/>
      <c r="F67" s="228"/>
      <c r="G67" s="228"/>
      <c r="H67" s="227"/>
      <c r="I67" s="227"/>
      <c r="J67" s="227"/>
      <c r="K67" s="227"/>
      <c r="L67" s="227"/>
      <c r="M67" s="227"/>
      <c r="N67" s="227"/>
      <c r="O67" s="227"/>
      <c r="P67" s="227"/>
      <c r="Q67" s="227"/>
      <c r="R67" s="227"/>
      <c r="S67" s="227"/>
      <c r="T67" s="227"/>
      <c r="U67" s="227"/>
      <c r="V67" s="227"/>
      <c r="W67" s="227"/>
    </row>
    <row r="68" spans="1:23" ht="15.75" x14ac:dyDescent="0.25">
      <c r="A68" s="228"/>
      <c r="B68" s="228"/>
      <c r="C68" s="228"/>
      <c r="D68" s="228"/>
      <c r="E68" s="228"/>
      <c r="F68" s="228"/>
      <c r="G68" s="228"/>
      <c r="H68" s="227"/>
      <c r="I68" s="227"/>
      <c r="J68" s="227"/>
      <c r="K68" s="227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</row>
    <row r="69" spans="1:23" ht="15.75" x14ac:dyDescent="0.25">
      <c r="A69" s="228"/>
      <c r="B69" s="228"/>
      <c r="C69" s="228"/>
      <c r="D69" s="228"/>
      <c r="E69" s="228"/>
      <c r="F69" s="228"/>
      <c r="G69" s="228"/>
      <c r="H69" s="227"/>
      <c r="I69" s="227"/>
      <c r="J69" s="227"/>
      <c r="K69" s="227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</row>
    <row r="70" spans="1:23" ht="15.75" x14ac:dyDescent="0.25">
      <c r="A70" s="228"/>
      <c r="B70" s="228"/>
      <c r="C70" s="228"/>
      <c r="D70" s="228"/>
      <c r="E70" s="228"/>
      <c r="F70" s="228"/>
      <c r="G70" s="228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</row>
    <row r="71" spans="1:23" ht="15.75" x14ac:dyDescent="0.25">
      <c r="A71" s="228"/>
      <c r="B71" s="228"/>
      <c r="C71" s="228"/>
      <c r="D71" s="228"/>
      <c r="E71" s="228"/>
      <c r="F71" s="228"/>
      <c r="G71" s="228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7"/>
      <c r="S71" s="227"/>
      <c r="T71" s="227"/>
      <c r="U71" s="227"/>
      <c r="V71" s="227"/>
      <c r="W71" s="227"/>
    </row>
    <row r="72" spans="1:23" ht="15.75" x14ac:dyDescent="0.25">
      <c r="A72" s="228"/>
      <c r="B72" s="228"/>
      <c r="C72" s="228"/>
      <c r="D72" s="228"/>
      <c r="E72" s="228"/>
      <c r="F72" s="228"/>
      <c r="G72" s="228"/>
      <c r="H72" s="227"/>
      <c r="I72" s="227"/>
      <c r="J72" s="227"/>
      <c r="K72" s="227"/>
      <c r="L72" s="227"/>
      <c r="M72" s="227"/>
      <c r="N72" s="227"/>
      <c r="O72" s="227"/>
      <c r="P72" s="227"/>
      <c r="Q72" s="227"/>
      <c r="R72" s="227"/>
      <c r="S72" s="227"/>
      <c r="T72" s="227"/>
      <c r="U72" s="227"/>
      <c r="V72" s="227"/>
      <c r="W72" s="227"/>
    </row>
    <row r="73" spans="1:23" ht="15.75" x14ac:dyDescent="0.25">
      <c r="A73" s="228"/>
      <c r="B73" s="228"/>
      <c r="C73" s="228"/>
      <c r="D73" s="228"/>
      <c r="E73" s="228"/>
      <c r="F73" s="228"/>
      <c r="G73" s="228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7"/>
      <c r="S73" s="227"/>
      <c r="T73" s="227"/>
      <c r="U73" s="227"/>
      <c r="V73" s="227"/>
      <c r="W73" s="227"/>
    </row>
    <row r="74" spans="1:23" ht="15.75" x14ac:dyDescent="0.25">
      <c r="A74" s="228"/>
      <c r="B74" s="228"/>
      <c r="C74" s="228"/>
      <c r="D74" s="228"/>
      <c r="E74" s="228"/>
      <c r="F74" s="228"/>
      <c r="G74" s="228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</row>
    <row r="75" spans="1:23" ht="15.75" x14ac:dyDescent="0.25">
      <c r="A75" s="228"/>
      <c r="B75" s="228"/>
      <c r="C75" s="228"/>
      <c r="D75" s="228"/>
      <c r="E75" s="228"/>
      <c r="F75" s="228"/>
      <c r="G75" s="228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7"/>
      <c r="S75" s="227"/>
      <c r="T75" s="227"/>
      <c r="U75" s="227"/>
      <c r="V75" s="227"/>
      <c r="W75" s="227"/>
    </row>
    <row r="76" spans="1:23" ht="15.75" x14ac:dyDescent="0.25">
      <c r="A76" s="228"/>
      <c r="B76" s="228"/>
      <c r="C76" s="228"/>
      <c r="D76" s="228"/>
      <c r="E76" s="228"/>
      <c r="F76" s="228"/>
      <c r="G76" s="228"/>
      <c r="H76" s="227"/>
      <c r="I76" s="227"/>
      <c r="J76" s="227"/>
      <c r="K76" s="227"/>
      <c r="L76" s="227"/>
      <c r="M76" s="227"/>
      <c r="N76" s="227"/>
      <c r="O76" s="227"/>
      <c r="P76" s="227"/>
      <c r="Q76" s="227"/>
      <c r="R76" s="227"/>
      <c r="S76" s="227"/>
      <c r="T76" s="227"/>
      <c r="U76" s="227"/>
      <c r="V76" s="227"/>
      <c r="W76" s="227"/>
    </row>
  </sheetData>
  <mergeCells count="3">
    <mergeCell ref="A9:X9"/>
    <mergeCell ref="H19:Z19"/>
    <mergeCell ref="B19:G19"/>
  </mergeCells>
  <conditionalFormatting sqref="A20:A34">
    <cfRule type="expression" dxfId="47" priority="1">
      <formula>1-MOD(ROW(),2)</formula>
    </cfRule>
    <cfRule type="expression" dxfId="46" priority="2">
      <formula>MOD(ROW(),2)</formula>
    </cfRule>
  </conditionalFormatting>
  <conditionalFormatting sqref="A36:A51">
    <cfRule type="expression" dxfId="45" priority="3">
      <formula>1-MOD(ROW(),2)</formula>
    </cfRule>
    <cfRule type="expression" dxfId="44" priority="4">
      <formula>MOD(ROW(),2)</formula>
    </cfRule>
  </conditionalFormatting>
  <pageMargins left="0.70866141732283472" right="0.70866141732283472" top="0.74803149606299213" bottom="0.74803149606299213" header="0.31496062992125984" footer="0.31496062992125984"/>
  <pageSetup paperSize="9" scale="30" fitToWidth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70"/>
  <sheetViews>
    <sheetView view="pageBreakPreview" topLeftCell="A29" zoomScale="50" zoomScaleNormal="100" zoomScaleSheetLayoutView="50" workbookViewId="0">
      <selection activeCell="A36" sqref="A36"/>
    </sheetView>
  </sheetViews>
  <sheetFormatPr defaultRowHeight="15" x14ac:dyDescent="0.25"/>
  <cols>
    <col min="1" max="1" width="42.85546875" customWidth="1"/>
    <col min="2" max="2" width="6" customWidth="1"/>
    <col min="5" max="5" width="7.42578125" customWidth="1"/>
    <col min="7" max="7" width="12.140625" customWidth="1"/>
    <col min="8" max="9" width="12.140625" style="260" customWidth="1"/>
    <col min="10" max="39" width="12.140625" customWidth="1"/>
    <col min="40" max="40" width="14.85546875" customWidth="1"/>
  </cols>
  <sheetData>
    <row r="1" spans="1:41" ht="18.75" x14ac:dyDescent="0.3">
      <c r="A1" s="38" t="s">
        <v>0</v>
      </c>
      <c r="B1" s="262"/>
      <c r="C1" s="38"/>
      <c r="D1" s="38"/>
      <c r="E1" s="38"/>
      <c r="F1" s="38"/>
      <c r="G1" s="97"/>
      <c r="H1" s="97"/>
      <c r="I1" s="97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19"/>
      <c r="AF1" s="19"/>
      <c r="AG1" s="19"/>
      <c r="AH1" s="98"/>
      <c r="AI1" s="98"/>
      <c r="AJ1" s="97"/>
      <c r="AK1" s="97"/>
      <c r="AL1" s="408"/>
      <c r="AM1" s="40" t="s">
        <v>1</v>
      </c>
      <c r="AO1" s="13"/>
    </row>
    <row r="2" spans="1:41" ht="18.75" x14ac:dyDescent="0.3">
      <c r="A2" s="38" t="s">
        <v>2</v>
      </c>
      <c r="B2" s="262"/>
      <c r="C2" s="38"/>
      <c r="D2" s="38"/>
      <c r="E2" s="38"/>
      <c r="F2" s="38"/>
      <c r="G2" s="97"/>
      <c r="H2" s="97"/>
      <c r="I2" s="97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19"/>
      <c r="AF2" s="19"/>
      <c r="AG2" s="19"/>
      <c r="AH2" s="98"/>
      <c r="AI2" s="98"/>
      <c r="AJ2" s="97"/>
      <c r="AK2" s="97"/>
      <c r="AL2" s="40" t="s">
        <v>3</v>
      </c>
      <c r="AM2" s="40"/>
      <c r="AO2" s="13"/>
    </row>
    <row r="3" spans="1:41" ht="18.75" x14ac:dyDescent="0.3">
      <c r="A3" s="38" t="s">
        <v>4</v>
      </c>
      <c r="B3" s="262"/>
      <c r="C3" s="38"/>
      <c r="D3" s="38"/>
      <c r="E3" s="38"/>
      <c r="F3" s="38"/>
      <c r="G3" s="97"/>
      <c r="H3" s="97"/>
      <c r="I3" s="97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19"/>
      <c r="AF3" s="19"/>
      <c r="AG3" s="19"/>
      <c r="AH3" s="98"/>
      <c r="AI3" s="98"/>
      <c r="AJ3" s="97"/>
      <c r="AK3" s="43" t="s">
        <v>5</v>
      </c>
      <c r="AL3" s="43"/>
      <c r="AM3" s="43"/>
      <c r="AO3" s="13"/>
    </row>
    <row r="4" spans="1:41" ht="24" x14ac:dyDescent="0.4">
      <c r="A4" s="38"/>
      <c r="B4" s="266"/>
      <c r="C4" s="266"/>
      <c r="D4" s="266"/>
      <c r="E4" s="266"/>
      <c r="F4" s="266"/>
      <c r="G4" s="267"/>
      <c r="H4" s="267"/>
      <c r="I4" s="267"/>
      <c r="J4" s="267"/>
      <c r="K4" s="267"/>
      <c r="L4" s="267"/>
      <c r="M4" s="267"/>
      <c r="N4" s="268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7"/>
      <c r="AD4" s="267"/>
      <c r="AE4" s="269"/>
      <c r="AF4" s="269"/>
      <c r="AG4" s="269"/>
      <c r="AH4" s="98"/>
      <c r="AI4" s="98"/>
      <c r="AJ4" s="97"/>
      <c r="AK4" s="97"/>
      <c r="AL4" s="408"/>
      <c r="AM4" s="40" t="s">
        <v>6</v>
      </c>
      <c r="AO4" s="13"/>
    </row>
    <row r="5" spans="1:41" ht="32.25" x14ac:dyDescent="0.5">
      <c r="A5" s="38"/>
      <c r="B5" s="266"/>
      <c r="C5" s="266"/>
      <c r="D5" s="266"/>
      <c r="E5" s="270"/>
      <c r="F5" s="270"/>
      <c r="G5" s="271"/>
      <c r="H5" s="271"/>
      <c r="I5" s="271"/>
      <c r="J5" s="278"/>
      <c r="K5" s="278"/>
      <c r="L5" s="278"/>
      <c r="M5" s="279"/>
      <c r="N5" s="277"/>
      <c r="O5" s="277"/>
      <c r="P5" s="277"/>
      <c r="Q5" s="305"/>
      <c r="R5" s="265" t="s">
        <v>48</v>
      </c>
      <c r="S5" s="306"/>
      <c r="T5" s="280"/>
      <c r="U5" s="277"/>
      <c r="V5" s="277"/>
      <c r="W5" s="277"/>
      <c r="X5" s="277"/>
      <c r="Y5" s="277"/>
      <c r="Z5" s="277"/>
      <c r="AA5" s="277"/>
      <c r="AB5" s="267"/>
      <c r="AC5" s="272"/>
      <c r="AD5" s="272"/>
      <c r="AE5" s="272"/>
      <c r="AF5" s="272"/>
      <c r="AG5" s="272"/>
      <c r="AH5" s="43" t="s">
        <v>7</v>
      </c>
      <c r="AI5" s="43"/>
      <c r="AJ5" s="43"/>
      <c r="AK5" s="43"/>
      <c r="AL5" s="43"/>
      <c r="AM5" s="43"/>
      <c r="AO5" s="13"/>
    </row>
    <row r="6" spans="1:41" ht="30.75" x14ac:dyDescent="0.4">
      <c r="B6" s="1002" t="s">
        <v>49</v>
      </c>
      <c r="C6" s="1002"/>
      <c r="D6" s="1002"/>
      <c r="E6" s="1002"/>
      <c r="F6" s="1002"/>
      <c r="G6" s="1002"/>
      <c r="H6" s="1002"/>
      <c r="I6" s="1002"/>
      <c r="J6" s="1002"/>
      <c r="K6" s="1002"/>
      <c r="L6" s="1002"/>
      <c r="M6" s="1002"/>
      <c r="N6" s="1002"/>
      <c r="O6" s="1002"/>
      <c r="P6" s="1002"/>
      <c r="Q6" s="1002"/>
      <c r="R6" s="1002"/>
      <c r="S6" s="1002"/>
      <c r="T6" s="1002"/>
      <c r="U6" s="1002"/>
      <c r="V6" s="1002"/>
      <c r="W6" s="1002"/>
      <c r="X6" s="1002"/>
      <c r="Y6" s="1002"/>
      <c r="Z6" s="1002"/>
      <c r="AA6" s="1002"/>
      <c r="AB6" s="1002"/>
      <c r="AC6" s="1002"/>
      <c r="AD6" s="778"/>
      <c r="AE6" s="778"/>
      <c r="AF6" s="778"/>
      <c r="AG6" s="778"/>
      <c r="AH6" s="778"/>
      <c r="AI6" s="778"/>
      <c r="AJ6" s="97"/>
      <c r="AK6" s="320"/>
      <c r="AL6" s="409"/>
      <c r="AM6" s="321" t="s">
        <v>8</v>
      </c>
      <c r="AO6" s="63"/>
    </row>
    <row r="7" spans="1:41" ht="24" x14ac:dyDescent="0.4">
      <c r="B7" s="274"/>
      <c r="C7" s="274"/>
      <c r="D7" s="274"/>
      <c r="E7" s="274"/>
      <c r="F7" s="274"/>
      <c r="G7" s="274"/>
      <c r="H7" s="896"/>
      <c r="I7" s="896"/>
      <c r="J7" s="274"/>
      <c r="K7" s="274"/>
      <c r="L7" s="274"/>
      <c r="M7" s="274"/>
      <c r="N7" s="274"/>
      <c r="O7" s="274"/>
      <c r="P7" s="274"/>
      <c r="Q7" s="274"/>
      <c r="R7" s="274"/>
      <c r="S7" s="274"/>
      <c r="T7" s="274"/>
      <c r="U7" s="274"/>
      <c r="V7" s="274"/>
      <c r="W7" s="274"/>
      <c r="X7" s="274"/>
      <c r="Y7" s="274"/>
      <c r="Z7" s="274"/>
      <c r="AA7" s="274"/>
      <c r="AB7" s="274"/>
      <c r="AC7" s="274"/>
      <c r="AD7" s="274"/>
      <c r="AE7" s="274"/>
      <c r="AF7" s="274"/>
      <c r="AG7" s="274"/>
      <c r="AH7" s="272"/>
      <c r="AI7" s="272"/>
      <c r="AJ7" s="272"/>
      <c r="AK7" s="272"/>
      <c r="AL7" s="410"/>
      <c r="AM7" s="269"/>
      <c r="AN7" s="63"/>
      <c r="AO7" s="63"/>
    </row>
    <row r="8" spans="1:41" ht="24" x14ac:dyDescent="0.4">
      <c r="B8" s="63"/>
      <c r="C8" s="63"/>
      <c r="D8" s="63"/>
      <c r="E8" s="63"/>
      <c r="F8" s="63"/>
      <c r="G8" s="269"/>
      <c r="H8" s="269"/>
      <c r="I8" s="269"/>
      <c r="J8" s="269"/>
      <c r="K8" s="271"/>
      <c r="L8" s="272"/>
      <c r="M8" s="272"/>
      <c r="N8" s="66"/>
      <c r="O8" s="275"/>
      <c r="P8" s="275"/>
      <c r="Q8" s="275"/>
      <c r="R8" s="96" t="s">
        <v>12</v>
      </c>
      <c r="S8" s="96"/>
      <c r="T8" s="96"/>
      <c r="U8" s="96"/>
      <c r="V8" s="96"/>
      <c r="W8" s="267"/>
      <c r="X8" s="267"/>
      <c r="Y8" s="267"/>
      <c r="Z8" s="275"/>
      <c r="AA8" s="276"/>
      <c r="AB8" s="275"/>
      <c r="AC8" s="275"/>
      <c r="AD8" s="275"/>
      <c r="AE8" s="275"/>
      <c r="AF8" s="275"/>
      <c r="AG8" s="272"/>
      <c r="AH8" s="273"/>
      <c r="AI8" s="273"/>
      <c r="AJ8" s="273"/>
      <c r="AK8" s="273"/>
      <c r="AL8" s="411"/>
      <c r="AM8" s="273"/>
      <c r="AN8" s="273"/>
      <c r="AO8" s="63"/>
    </row>
    <row r="9" spans="1:41" ht="24" x14ac:dyDescent="0.4">
      <c r="A9" s="53" t="s">
        <v>50</v>
      </c>
      <c r="C9" s="39"/>
      <c r="D9" s="39"/>
      <c r="E9" s="45"/>
      <c r="F9" s="45"/>
      <c r="G9" s="261"/>
      <c r="H9" s="261"/>
      <c r="I9" s="261"/>
      <c r="J9" s="261"/>
      <c r="K9" s="19"/>
      <c r="L9" s="19"/>
      <c r="M9" s="19"/>
      <c r="N9" s="66"/>
      <c r="O9" s="26"/>
      <c r="P9" s="26"/>
      <c r="Q9" s="26"/>
      <c r="R9" s="26"/>
      <c r="S9" s="26"/>
      <c r="T9" s="26"/>
      <c r="U9" s="26"/>
      <c r="V9" s="19"/>
      <c r="W9" s="26"/>
      <c r="X9" s="26"/>
      <c r="Y9" s="26"/>
      <c r="Z9" s="26"/>
      <c r="AA9" s="68"/>
      <c r="AB9" s="26"/>
      <c r="AC9" s="26"/>
      <c r="AD9" s="26"/>
      <c r="AE9" s="26"/>
      <c r="AF9" s="26"/>
      <c r="AG9" s="19"/>
      <c r="AH9" s="19"/>
      <c r="AI9" s="19"/>
      <c r="AJ9" s="19"/>
      <c r="AK9" s="19"/>
      <c r="AL9" s="35"/>
      <c r="AM9" s="19"/>
      <c r="AN9" s="13"/>
      <c r="AO9" s="13"/>
    </row>
    <row r="10" spans="1:41" ht="22.5" x14ac:dyDescent="0.3">
      <c r="A10" s="54" t="s">
        <v>13</v>
      </c>
      <c r="B10" s="263"/>
      <c r="C10" s="45"/>
      <c r="D10" s="45"/>
      <c r="E10" s="45"/>
      <c r="F10" s="45"/>
      <c r="G10" s="261"/>
      <c r="H10" s="261"/>
      <c r="I10" s="261"/>
      <c r="J10" s="261"/>
      <c r="K10" s="19"/>
      <c r="L10" s="19"/>
      <c r="M10" s="19"/>
      <c r="N10" s="33"/>
      <c r="O10" s="26"/>
      <c r="P10" s="26"/>
      <c r="Q10" s="26"/>
      <c r="R10" s="26"/>
      <c r="S10" s="26"/>
      <c r="T10" s="26"/>
      <c r="U10" s="26"/>
      <c r="V10" s="19"/>
      <c r="W10" s="26"/>
      <c r="X10" s="26"/>
      <c r="Y10" s="26"/>
      <c r="Z10" s="26"/>
      <c r="AA10" s="68"/>
      <c r="AB10" s="26"/>
      <c r="AC10" s="26"/>
      <c r="AD10" s="26"/>
      <c r="AE10" s="26"/>
      <c r="AF10" s="26"/>
      <c r="AG10" s="19"/>
      <c r="AH10" s="19"/>
      <c r="AI10" s="19"/>
      <c r="AJ10" s="19"/>
      <c r="AK10" s="19"/>
      <c r="AL10" s="35"/>
      <c r="AM10" s="19"/>
      <c r="AN10" s="13"/>
      <c r="AO10" s="13"/>
    </row>
    <row r="11" spans="1:41" ht="23.25" thickBot="1" x14ac:dyDescent="0.35">
      <c r="A11" s="54"/>
      <c r="B11" s="263"/>
      <c r="C11" s="45"/>
      <c r="D11" s="45"/>
      <c r="E11" s="45"/>
      <c r="F11" s="45"/>
      <c r="G11" s="261"/>
      <c r="H11" s="261"/>
      <c r="I11" s="261"/>
      <c r="J11" s="261"/>
      <c r="K11" s="19"/>
      <c r="L11" s="19"/>
      <c r="M11" s="19"/>
      <c r="N11" s="33"/>
      <c r="O11" s="26"/>
      <c r="P11" s="26"/>
      <c r="Q11" s="26"/>
      <c r="R11" s="26"/>
      <c r="S11" s="26"/>
      <c r="T11" s="26"/>
      <c r="U11" s="26"/>
      <c r="V11" s="19"/>
      <c r="W11" s="26"/>
      <c r="X11" s="26"/>
      <c r="Y11" s="26"/>
      <c r="Z11" s="26"/>
      <c r="AA11" s="68"/>
      <c r="AB11" s="26"/>
      <c r="AC11" s="26"/>
      <c r="AD11" s="26"/>
      <c r="AE11" s="26"/>
      <c r="AF11" s="26"/>
      <c r="AG11" s="19"/>
      <c r="AH11" s="19"/>
      <c r="AI11" s="19"/>
      <c r="AJ11" s="19"/>
      <c r="AK11" s="19"/>
      <c r="AL11" s="35"/>
      <c r="AM11" s="19"/>
      <c r="AN11" s="13"/>
      <c r="AO11" s="13"/>
    </row>
    <row r="12" spans="1:41" ht="27.75" customHeight="1" thickBot="1" x14ac:dyDescent="0.3">
      <c r="B12" s="1431" t="s">
        <v>14</v>
      </c>
      <c r="C12" s="1432"/>
      <c r="D12" s="1432"/>
      <c r="E12" s="1432"/>
      <c r="F12" s="1432"/>
      <c r="G12" s="1433"/>
      <c r="H12" s="1433"/>
      <c r="I12" s="897"/>
      <c r="J12" s="1434"/>
      <c r="K12" s="1434"/>
      <c r="L12" s="1434"/>
      <c r="M12" s="1434"/>
      <c r="N12" s="1434"/>
      <c r="O12" s="1434"/>
      <c r="P12" s="1434"/>
      <c r="Q12" s="1434"/>
      <c r="R12" s="1434"/>
      <c r="S12" s="1434"/>
      <c r="T12" s="1434"/>
      <c r="U12" s="1434"/>
      <c r="V12" s="1434"/>
      <c r="W12" s="1434"/>
      <c r="X12" s="1434"/>
      <c r="Y12" s="1434"/>
      <c r="Z12" s="1434"/>
      <c r="AA12" s="1434"/>
      <c r="AB12" s="1434"/>
      <c r="AC12" s="1434"/>
      <c r="AD12" s="1434"/>
      <c r="AE12" s="1434"/>
      <c r="AF12" s="1434"/>
      <c r="AG12" s="1434"/>
      <c r="AH12" s="1434"/>
      <c r="AI12" s="1434"/>
      <c r="AJ12" s="1434"/>
      <c r="AK12" s="1434"/>
      <c r="AL12" s="1434"/>
      <c r="AM12" s="1435"/>
      <c r="AN12" s="218"/>
      <c r="AO12" s="218"/>
    </row>
    <row r="13" spans="1:41" ht="31.5" x14ac:dyDescent="0.5">
      <c r="A13" s="940" t="s">
        <v>16</v>
      </c>
      <c r="B13" s="937"/>
      <c r="C13" s="307">
        <v>0</v>
      </c>
      <c r="D13" s="285"/>
      <c r="E13" s="285">
        <v>0</v>
      </c>
      <c r="F13" s="638"/>
      <c r="G13" s="1043" t="s">
        <v>17</v>
      </c>
      <c r="H13" s="1044">
        <v>0.25347222222222221</v>
      </c>
      <c r="I13" s="1045"/>
      <c r="J13" s="1044">
        <v>0.28819444444444442</v>
      </c>
      <c r="K13" s="1044">
        <v>0.3125</v>
      </c>
      <c r="L13" s="1044">
        <v>0.33333333333333331</v>
      </c>
      <c r="M13" s="1044">
        <v>0.35416666666666669</v>
      </c>
      <c r="N13" s="1044">
        <v>0.375</v>
      </c>
      <c r="O13" s="1044">
        <v>0.39583333333333331</v>
      </c>
      <c r="P13" s="1044">
        <v>0.41666666666666669</v>
      </c>
      <c r="Q13" s="1044">
        <v>0.4375</v>
      </c>
      <c r="R13" s="1044">
        <v>0.45833333333333331</v>
      </c>
      <c r="S13" s="1044">
        <v>0.47916666666666669</v>
      </c>
      <c r="T13" s="1044">
        <v>0.49305555555555558</v>
      </c>
      <c r="U13" s="1044">
        <v>0.52083333333333337</v>
      </c>
      <c r="V13" s="1044">
        <v>0.54166666666666663</v>
      </c>
      <c r="W13" s="1044">
        <v>0.56597222222222221</v>
      </c>
      <c r="X13" s="1044">
        <v>0.58333333333333337</v>
      </c>
      <c r="Y13" s="1044">
        <v>0.59722222222222221</v>
      </c>
      <c r="Z13" s="1044">
        <v>0.625</v>
      </c>
      <c r="AA13" s="1044">
        <v>0.64583333333333337</v>
      </c>
      <c r="AB13" s="1044">
        <v>0.66666666666666663</v>
      </c>
      <c r="AC13" s="1044">
        <v>0.6875</v>
      </c>
      <c r="AD13" s="1044">
        <v>0.70833333333333337</v>
      </c>
      <c r="AE13" s="1044">
        <v>0.72916666666666663</v>
      </c>
      <c r="AF13" s="1044">
        <v>0.75</v>
      </c>
      <c r="AG13" s="1044">
        <v>0.77083333333333337</v>
      </c>
      <c r="AH13" s="1044">
        <v>0.79166666666666663</v>
      </c>
      <c r="AI13" s="1044">
        <v>0.8125</v>
      </c>
      <c r="AJ13" s="1044">
        <v>0.83680555555555558</v>
      </c>
      <c r="AK13" s="1044">
        <v>0.88124999999999998</v>
      </c>
      <c r="AL13" s="1044">
        <v>0.92986111111111114</v>
      </c>
      <c r="AM13" s="1046">
        <v>0.97569444444444442</v>
      </c>
    </row>
    <row r="14" spans="1:41" ht="31.5" x14ac:dyDescent="0.5">
      <c r="A14" s="941" t="s">
        <v>18</v>
      </c>
      <c r="B14" s="938">
        <f t="shared" ref="B14:B61" si="0">SUM(H14-H13)</f>
        <v>6.9444444444444198E-4</v>
      </c>
      <c r="C14" s="308">
        <v>0.30099999999999999</v>
      </c>
      <c r="D14" s="286"/>
      <c r="E14" s="286">
        <v>0.30099999999999999</v>
      </c>
      <c r="F14" s="639"/>
      <c r="G14" s="1047" t="s">
        <v>17</v>
      </c>
      <c r="H14" s="1048">
        <v>0.25416666666666665</v>
      </c>
      <c r="I14" s="1049"/>
      <c r="J14" s="1048">
        <v>0.28888888888888886</v>
      </c>
      <c r="K14" s="1048">
        <v>0.31319444444444444</v>
      </c>
      <c r="L14" s="1048">
        <v>0.33402777777777776</v>
      </c>
      <c r="M14" s="1048">
        <v>0.35486111111111113</v>
      </c>
      <c r="N14" s="1048">
        <v>0.37569444444444444</v>
      </c>
      <c r="O14" s="1048">
        <v>0.39652777777777776</v>
      </c>
      <c r="P14" s="1048">
        <v>0.41736111111111113</v>
      </c>
      <c r="Q14" s="1048">
        <v>0.43819444444444444</v>
      </c>
      <c r="R14" s="1048">
        <v>0.45902777777777776</v>
      </c>
      <c r="S14" s="1048">
        <v>0.47986111111111113</v>
      </c>
      <c r="T14" s="1048">
        <v>0.49375000000000002</v>
      </c>
      <c r="U14" s="1048">
        <v>0.52152777777777781</v>
      </c>
      <c r="V14" s="1048">
        <v>0.54236111111111107</v>
      </c>
      <c r="W14" s="1048">
        <v>0.56666666666666665</v>
      </c>
      <c r="X14" s="1048">
        <v>0.58402777777777781</v>
      </c>
      <c r="Y14" s="1048">
        <v>0.59791666666666665</v>
      </c>
      <c r="Z14" s="1048">
        <v>0.62569444444444444</v>
      </c>
      <c r="AA14" s="1048">
        <v>0.64652777777777781</v>
      </c>
      <c r="AB14" s="1048">
        <v>0.66736111111111107</v>
      </c>
      <c r="AC14" s="1048">
        <v>0.68819444444444444</v>
      </c>
      <c r="AD14" s="1048">
        <v>0.70902777777777781</v>
      </c>
      <c r="AE14" s="1048">
        <v>0.72986111111111107</v>
      </c>
      <c r="AF14" s="1048">
        <v>0.75069444444444444</v>
      </c>
      <c r="AG14" s="1048">
        <v>0.77152777777777781</v>
      </c>
      <c r="AH14" s="1048">
        <v>0.79236111111111107</v>
      </c>
      <c r="AI14" s="1048">
        <v>0.81319444444444444</v>
      </c>
      <c r="AJ14" s="1048">
        <v>0.83750000000000002</v>
      </c>
      <c r="AK14" s="1048">
        <v>0.88194444444444442</v>
      </c>
      <c r="AL14" s="1048">
        <v>0.93055555555555558</v>
      </c>
      <c r="AM14" s="1050">
        <v>0.97638888888888886</v>
      </c>
    </row>
    <row r="15" spans="1:41" ht="31.5" x14ac:dyDescent="0.5">
      <c r="A15" s="941" t="s">
        <v>19</v>
      </c>
      <c r="B15" s="938">
        <f t="shared" si="0"/>
        <v>6.9444444444444198E-4</v>
      </c>
      <c r="C15" s="308">
        <v>0.433</v>
      </c>
      <c r="D15" s="286"/>
      <c r="E15" s="286">
        <v>0.433</v>
      </c>
      <c r="F15" s="639"/>
      <c r="G15" s="1047" t="s">
        <v>17</v>
      </c>
      <c r="H15" s="1048">
        <v>0.25486111111111109</v>
      </c>
      <c r="I15" s="1049"/>
      <c r="J15" s="1048">
        <v>0.28958333333333336</v>
      </c>
      <c r="K15" s="1048">
        <v>0.31388888888888888</v>
      </c>
      <c r="L15" s="1048">
        <v>0.3347222222222222</v>
      </c>
      <c r="M15" s="1048">
        <v>0.35555555555555557</v>
      </c>
      <c r="N15" s="1048">
        <v>0.37638888888888888</v>
      </c>
      <c r="O15" s="1048">
        <v>0.3972222222222222</v>
      </c>
      <c r="P15" s="1048">
        <v>0.41805555555555557</v>
      </c>
      <c r="Q15" s="1048">
        <v>0.43888888888888888</v>
      </c>
      <c r="R15" s="1048">
        <v>0.4597222222222222</v>
      </c>
      <c r="S15" s="1048">
        <v>0.48055555555555557</v>
      </c>
      <c r="T15" s="1048">
        <v>0.49444444444444446</v>
      </c>
      <c r="U15" s="1048">
        <v>0.52222222222222225</v>
      </c>
      <c r="V15" s="1048">
        <v>0.54305555555555551</v>
      </c>
      <c r="W15" s="1048">
        <v>0.56736111111111109</v>
      </c>
      <c r="X15" s="1048">
        <v>0.58472222222222225</v>
      </c>
      <c r="Y15" s="1048">
        <v>0.59861111111111109</v>
      </c>
      <c r="Z15" s="1048">
        <v>0.62638888888888888</v>
      </c>
      <c r="AA15" s="1048">
        <v>0.64722222222222225</v>
      </c>
      <c r="AB15" s="1048">
        <v>0.66805555555555551</v>
      </c>
      <c r="AC15" s="1048">
        <v>0.68888888888888888</v>
      </c>
      <c r="AD15" s="1048">
        <v>0.70972222222222225</v>
      </c>
      <c r="AE15" s="1048">
        <v>0.73055555555555551</v>
      </c>
      <c r="AF15" s="1048">
        <v>0.75138888888888888</v>
      </c>
      <c r="AG15" s="1048">
        <v>0.77222222222222225</v>
      </c>
      <c r="AH15" s="1048">
        <v>0.79305555555555551</v>
      </c>
      <c r="AI15" s="1048">
        <v>0.81388888888888888</v>
      </c>
      <c r="AJ15" s="1048">
        <v>0.83819444444444446</v>
      </c>
      <c r="AK15" s="1048">
        <v>0.88263888888888886</v>
      </c>
      <c r="AL15" s="1048">
        <v>0.93125000000000002</v>
      </c>
      <c r="AM15" s="1050">
        <v>0.9770833333333333</v>
      </c>
    </row>
    <row r="16" spans="1:41" ht="31.5" x14ac:dyDescent="0.5">
      <c r="A16" s="941" t="s">
        <v>20</v>
      </c>
      <c r="B16" s="938">
        <f t="shared" si="0"/>
        <v>2.0833333333333259E-3</v>
      </c>
      <c r="C16" s="308">
        <v>0.432</v>
      </c>
      <c r="D16" s="286"/>
      <c r="E16" s="286">
        <v>0.432</v>
      </c>
      <c r="F16" s="639"/>
      <c r="G16" s="1047" t="s">
        <v>17</v>
      </c>
      <c r="H16" s="1048">
        <v>0.25694444444444442</v>
      </c>
      <c r="I16" s="1049"/>
      <c r="J16" s="1048">
        <v>0.29166666666666669</v>
      </c>
      <c r="K16" s="1048">
        <v>0.31597222222222221</v>
      </c>
      <c r="L16" s="1048">
        <v>0.33680555555555558</v>
      </c>
      <c r="M16" s="1048">
        <v>0.3576388888888889</v>
      </c>
      <c r="N16" s="1048">
        <v>0.37847222222222221</v>
      </c>
      <c r="O16" s="1048">
        <v>0.39930555555555558</v>
      </c>
      <c r="P16" s="1048">
        <v>0.4201388888888889</v>
      </c>
      <c r="Q16" s="1048">
        <v>0.44097222222222221</v>
      </c>
      <c r="R16" s="1048">
        <v>0.46180555555555558</v>
      </c>
      <c r="S16" s="1048">
        <v>0.4826388888888889</v>
      </c>
      <c r="T16" s="1048">
        <v>0.49652777777777779</v>
      </c>
      <c r="U16" s="1048">
        <v>0.52430555555555558</v>
      </c>
      <c r="V16" s="1048">
        <v>0.54513888888888884</v>
      </c>
      <c r="W16" s="1048">
        <v>0.56944444444444442</v>
      </c>
      <c r="X16" s="1048">
        <v>0.58680555555555558</v>
      </c>
      <c r="Y16" s="1048">
        <v>0.60069444444444442</v>
      </c>
      <c r="Z16" s="1048">
        <v>0.62847222222222221</v>
      </c>
      <c r="AA16" s="1048">
        <v>0.64930555555555558</v>
      </c>
      <c r="AB16" s="1048">
        <v>0.67013888888888884</v>
      </c>
      <c r="AC16" s="1048">
        <v>0.69097222222222221</v>
      </c>
      <c r="AD16" s="1048">
        <v>0.71180555555555558</v>
      </c>
      <c r="AE16" s="1048">
        <v>0.73263888888888884</v>
      </c>
      <c r="AF16" s="1048">
        <v>0.75347222222222221</v>
      </c>
      <c r="AG16" s="1048">
        <v>0.77430555555555558</v>
      </c>
      <c r="AH16" s="1048">
        <v>0.79513888888888884</v>
      </c>
      <c r="AI16" s="1048">
        <v>0.81597222222222221</v>
      </c>
      <c r="AJ16" s="1048">
        <v>0.84027777777777779</v>
      </c>
      <c r="AK16" s="1048">
        <v>0.88472222222222219</v>
      </c>
      <c r="AL16" s="1048">
        <v>0.93333333333333335</v>
      </c>
      <c r="AM16" s="1050">
        <v>0.97777777777777775</v>
      </c>
    </row>
    <row r="17" spans="1:39" ht="31.5" x14ac:dyDescent="0.5">
      <c r="A17" s="941" t="s">
        <v>37</v>
      </c>
      <c r="B17" s="938">
        <f t="shared" si="0"/>
        <v>1.3888888888889395E-3</v>
      </c>
      <c r="C17" s="308">
        <v>0.6</v>
      </c>
      <c r="D17" s="286"/>
      <c r="E17" s="286">
        <v>0.6</v>
      </c>
      <c r="F17" s="639"/>
      <c r="G17" s="1047" t="s">
        <v>17</v>
      </c>
      <c r="H17" s="1048">
        <v>0.25833333333333336</v>
      </c>
      <c r="I17" s="1049"/>
      <c r="J17" s="1048">
        <v>0.29305555555555557</v>
      </c>
      <c r="K17" s="1048">
        <v>0.31736111111111109</v>
      </c>
      <c r="L17" s="1048">
        <v>0.33819444444444446</v>
      </c>
      <c r="M17" s="1048">
        <v>0.35902777777777778</v>
      </c>
      <c r="N17" s="1048">
        <v>0.37986111111111109</v>
      </c>
      <c r="O17" s="1048">
        <v>0.40069444444444446</v>
      </c>
      <c r="P17" s="1048">
        <v>0.42152777777777778</v>
      </c>
      <c r="Q17" s="1048">
        <v>0.44236111111111109</v>
      </c>
      <c r="R17" s="1048">
        <v>0.46319444444444446</v>
      </c>
      <c r="S17" s="1048">
        <v>0.48402777777777778</v>
      </c>
      <c r="T17" s="1048">
        <v>0.49791666666666667</v>
      </c>
      <c r="U17" s="1048">
        <v>0.52569444444444446</v>
      </c>
      <c r="V17" s="1048">
        <v>0.54652777777777772</v>
      </c>
      <c r="W17" s="1048">
        <v>0.5708333333333333</v>
      </c>
      <c r="X17" s="1048">
        <v>0.58819444444444446</v>
      </c>
      <c r="Y17" s="1048">
        <v>0.6020833333333333</v>
      </c>
      <c r="Z17" s="1048">
        <v>0.62986111111111109</v>
      </c>
      <c r="AA17" s="1048">
        <v>0.65069444444444446</v>
      </c>
      <c r="AB17" s="1048">
        <v>0.67152777777777772</v>
      </c>
      <c r="AC17" s="1048">
        <v>0.69236111111111109</v>
      </c>
      <c r="AD17" s="1048">
        <v>0.71319444444444446</v>
      </c>
      <c r="AE17" s="1048">
        <v>0.73402777777777772</v>
      </c>
      <c r="AF17" s="1048">
        <v>0.75486111111111109</v>
      </c>
      <c r="AG17" s="1048">
        <v>0.77569444444444446</v>
      </c>
      <c r="AH17" s="1048">
        <v>0.79652777777777772</v>
      </c>
      <c r="AI17" s="1048">
        <v>0.81736111111111109</v>
      </c>
      <c r="AJ17" s="1048">
        <v>0.84166666666666667</v>
      </c>
      <c r="AK17" s="1048">
        <v>0.88611111111111107</v>
      </c>
      <c r="AL17" s="1048">
        <v>0.93472222222222223</v>
      </c>
      <c r="AM17" s="1050">
        <v>0.97847222222222219</v>
      </c>
    </row>
    <row r="18" spans="1:39" ht="53.25" customHeight="1" x14ac:dyDescent="0.5">
      <c r="A18" s="941" t="s">
        <v>51</v>
      </c>
      <c r="B18" s="938">
        <f t="shared" si="0"/>
        <v>6.9444444444444198E-4</v>
      </c>
      <c r="C18" s="308">
        <v>0.16500000000000001</v>
      </c>
      <c r="D18" s="286"/>
      <c r="E18" s="286">
        <v>0.16500000000000001</v>
      </c>
      <c r="F18" s="639"/>
      <c r="G18" s="1047" t="s">
        <v>17</v>
      </c>
      <c r="H18" s="1048">
        <v>0.2590277777777778</v>
      </c>
      <c r="I18" s="1049"/>
      <c r="J18" s="1048">
        <v>0.29375000000000001</v>
      </c>
      <c r="K18" s="1048">
        <v>0.31805555555555554</v>
      </c>
      <c r="L18" s="1048">
        <v>0.33888888888888891</v>
      </c>
      <c r="M18" s="1048">
        <v>0.35972222222222222</v>
      </c>
      <c r="N18" s="1048">
        <v>0.38055555555555554</v>
      </c>
      <c r="O18" s="1048">
        <v>0.40138888888888891</v>
      </c>
      <c r="P18" s="1048">
        <v>0.42222222222222222</v>
      </c>
      <c r="Q18" s="1048">
        <v>0.44305555555555554</v>
      </c>
      <c r="R18" s="1048">
        <v>0.46388888888888891</v>
      </c>
      <c r="S18" s="1048">
        <v>0.48472222222222222</v>
      </c>
      <c r="T18" s="1048">
        <v>0.49861111111111112</v>
      </c>
      <c r="U18" s="1048">
        <v>0.52638888888888891</v>
      </c>
      <c r="V18" s="1048">
        <v>0.54722222222222228</v>
      </c>
      <c r="W18" s="1048">
        <v>0.57152777777777775</v>
      </c>
      <c r="X18" s="1048">
        <v>0.58888888888888891</v>
      </c>
      <c r="Y18" s="1048">
        <v>0.60277777777777775</v>
      </c>
      <c r="Z18" s="1048">
        <v>0.63055555555555554</v>
      </c>
      <c r="AA18" s="1048">
        <v>0.65138888888888891</v>
      </c>
      <c r="AB18" s="1048">
        <v>0.67222222222222228</v>
      </c>
      <c r="AC18" s="1048">
        <v>0.69305555555555554</v>
      </c>
      <c r="AD18" s="1048">
        <v>0.71388888888888891</v>
      </c>
      <c r="AE18" s="1048">
        <v>0.73472222222222228</v>
      </c>
      <c r="AF18" s="1048">
        <v>0.75555555555555554</v>
      </c>
      <c r="AG18" s="1048">
        <v>0.77638888888888891</v>
      </c>
      <c r="AH18" s="1048">
        <v>0.79722222222222228</v>
      </c>
      <c r="AI18" s="1048">
        <v>0.81805555555555554</v>
      </c>
      <c r="AJ18" s="1048">
        <v>0.84236111111111112</v>
      </c>
      <c r="AK18" s="1048">
        <v>0.88680555555555551</v>
      </c>
      <c r="AL18" s="1048">
        <v>0.93541666666666667</v>
      </c>
      <c r="AM18" s="1050">
        <v>0.97916666666666663</v>
      </c>
    </row>
    <row r="19" spans="1:39" ht="31.5" x14ac:dyDescent="0.5">
      <c r="A19" s="941" t="s">
        <v>22</v>
      </c>
      <c r="B19" s="938">
        <f t="shared" si="0"/>
        <v>6.9444444444444198E-4</v>
      </c>
      <c r="C19" s="308">
        <v>0.63400000000000001</v>
      </c>
      <c r="D19" s="286"/>
      <c r="E19" s="286">
        <v>0.63400000000000001</v>
      </c>
      <c r="F19" s="639"/>
      <c r="G19" s="1047" t="s">
        <v>17</v>
      </c>
      <c r="H19" s="1048">
        <v>0.25972222222222224</v>
      </c>
      <c r="I19" s="1049"/>
      <c r="J19" s="1048">
        <v>0.29444444444444445</v>
      </c>
      <c r="K19" s="1048">
        <v>0.31874999999999998</v>
      </c>
      <c r="L19" s="1048">
        <v>0.33958333333333335</v>
      </c>
      <c r="M19" s="1048">
        <v>0.36041666666666666</v>
      </c>
      <c r="N19" s="1048">
        <v>0.38124999999999998</v>
      </c>
      <c r="O19" s="1048">
        <v>0.40208333333333335</v>
      </c>
      <c r="P19" s="1048">
        <v>0.42291666666666666</v>
      </c>
      <c r="Q19" s="1048">
        <v>0.44374999999999998</v>
      </c>
      <c r="R19" s="1048">
        <v>0.46458333333333335</v>
      </c>
      <c r="S19" s="1048">
        <v>0.48541666666666666</v>
      </c>
      <c r="T19" s="1048">
        <v>0.49930555555555556</v>
      </c>
      <c r="U19" s="1048">
        <v>0.52708333333333335</v>
      </c>
      <c r="V19" s="1048">
        <v>0.54791666666666672</v>
      </c>
      <c r="W19" s="1048">
        <v>0.57222222222222219</v>
      </c>
      <c r="X19" s="1048">
        <v>0.58958333333333335</v>
      </c>
      <c r="Y19" s="1048">
        <v>0.60347222222222219</v>
      </c>
      <c r="Z19" s="1048">
        <v>0.63124999999999998</v>
      </c>
      <c r="AA19" s="1048">
        <v>0.65208333333333335</v>
      </c>
      <c r="AB19" s="1048">
        <v>0.67291666666666672</v>
      </c>
      <c r="AC19" s="1048">
        <v>0.69374999999999998</v>
      </c>
      <c r="AD19" s="1048">
        <v>0.71458333333333335</v>
      </c>
      <c r="AE19" s="1048">
        <v>0.73541666666666672</v>
      </c>
      <c r="AF19" s="1048">
        <v>0.75624999999999998</v>
      </c>
      <c r="AG19" s="1048">
        <v>0.77708333333333335</v>
      </c>
      <c r="AH19" s="1048">
        <v>0.79791666666666672</v>
      </c>
      <c r="AI19" s="1048">
        <v>0.81874999999999998</v>
      </c>
      <c r="AJ19" s="1048">
        <v>0.84305555555555556</v>
      </c>
      <c r="AK19" s="1048">
        <v>0.88749999999999996</v>
      </c>
      <c r="AL19" s="1048">
        <v>0.93611111111111112</v>
      </c>
      <c r="AM19" s="1050">
        <v>0.98055555555555551</v>
      </c>
    </row>
    <row r="20" spans="1:39" ht="31.5" x14ac:dyDescent="0.5">
      <c r="A20" s="941" t="s">
        <v>23</v>
      </c>
      <c r="B20" s="938">
        <f t="shared" si="0"/>
        <v>1.388888888888884E-3</v>
      </c>
      <c r="C20" s="308">
        <v>0.61799999999999999</v>
      </c>
      <c r="D20" s="286"/>
      <c r="E20" s="286">
        <v>0.61799999999999999</v>
      </c>
      <c r="F20" s="639"/>
      <c r="G20" s="1047" t="s">
        <v>17</v>
      </c>
      <c r="H20" s="1048">
        <v>0.26111111111111113</v>
      </c>
      <c r="I20" s="1049"/>
      <c r="J20" s="1048">
        <v>0.29583333333333334</v>
      </c>
      <c r="K20" s="1048">
        <v>0.32013888888888886</v>
      </c>
      <c r="L20" s="1048">
        <v>0.34097222222222223</v>
      </c>
      <c r="M20" s="1048">
        <v>0.36180555555555555</v>
      </c>
      <c r="N20" s="1048">
        <v>0.38263888888888886</v>
      </c>
      <c r="O20" s="1048">
        <v>0.40347222222222223</v>
      </c>
      <c r="P20" s="1048">
        <v>0.42430555555555555</v>
      </c>
      <c r="Q20" s="1048">
        <v>0.44513888888888886</v>
      </c>
      <c r="R20" s="1048">
        <v>0.46597222222222223</v>
      </c>
      <c r="S20" s="1048">
        <v>0.48680555555555555</v>
      </c>
      <c r="T20" s="1048">
        <v>0.50069444444444444</v>
      </c>
      <c r="U20" s="1048">
        <v>0.52847222222222223</v>
      </c>
      <c r="V20" s="1048">
        <v>0.5493055555555556</v>
      </c>
      <c r="W20" s="1048">
        <v>0.57361111111111107</v>
      </c>
      <c r="X20" s="1048">
        <v>0.59097222222222223</v>
      </c>
      <c r="Y20" s="1048">
        <v>0.60486111111111107</v>
      </c>
      <c r="Z20" s="1048">
        <v>0.63263888888888886</v>
      </c>
      <c r="AA20" s="1048">
        <v>0.65347222222222223</v>
      </c>
      <c r="AB20" s="1048">
        <v>0.6743055555555556</v>
      </c>
      <c r="AC20" s="1048">
        <v>0.69513888888888886</v>
      </c>
      <c r="AD20" s="1048">
        <v>0.71597222222222223</v>
      </c>
      <c r="AE20" s="1048">
        <v>0.7368055555555556</v>
      </c>
      <c r="AF20" s="1048">
        <v>0.75763888888888886</v>
      </c>
      <c r="AG20" s="1048">
        <v>0.77847222222222223</v>
      </c>
      <c r="AH20" s="1048">
        <v>0.7993055555555556</v>
      </c>
      <c r="AI20" s="1048">
        <v>0.82013888888888886</v>
      </c>
      <c r="AJ20" s="1048">
        <v>0.84444444444444444</v>
      </c>
      <c r="AK20" s="1051">
        <v>0.88888888888888884</v>
      </c>
      <c r="AL20" s="1051">
        <v>0.9375</v>
      </c>
      <c r="AM20" s="1050">
        <v>0.9819444444444444</v>
      </c>
    </row>
    <row r="21" spans="1:39" ht="31.5" x14ac:dyDescent="0.5">
      <c r="A21" s="941" t="s">
        <v>24</v>
      </c>
      <c r="B21" s="938">
        <f t="shared" si="0"/>
        <v>6.9444444444444198E-4</v>
      </c>
      <c r="C21" s="308">
        <v>0.45300000000000001</v>
      </c>
      <c r="D21" s="286"/>
      <c r="E21" s="286">
        <v>0.45300000000000001</v>
      </c>
      <c r="F21" s="639"/>
      <c r="G21" s="1047" t="s">
        <v>17</v>
      </c>
      <c r="H21" s="1048">
        <v>0.26180555555555557</v>
      </c>
      <c r="I21" s="1049"/>
      <c r="J21" s="1048">
        <v>0.29652777777777778</v>
      </c>
      <c r="K21" s="1048">
        <v>0.32083333333333336</v>
      </c>
      <c r="L21" s="1048">
        <v>0.34166666666666667</v>
      </c>
      <c r="M21" s="1048">
        <v>0.36249999999999999</v>
      </c>
      <c r="N21" s="1048">
        <v>0.38333333333333336</v>
      </c>
      <c r="O21" s="1048">
        <v>0.40416666666666667</v>
      </c>
      <c r="P21" s="1048">
        <v>0.42499999999999999</v>
      </c>
      <c r="Q21" s="1048">
        <v>0.44583333333333336</v>
      </c>
      <c r="R21" s="1048">
        <v>0.46666666666666667</v>
      </c>
      <c r="S21" s="1048">
        <v>0.48749999999999999</v>
      </c>
      <c r="T21" s="1048">
        <v>0.50138888888888888</v>
      </c>
      <c r="U21" s="1048">
        <v>0.52916666666666667</v>
      </c>
      <c r="V21" s="1048">
        <v>0.55000000000000004</v>
      </c>
      <c r="W21" s="1048">
        <v>0.57430555555555551</v>
      </c>
      <c r="X21" s="1048">
        <v>0.59166666666666667</v>
      </c>
      <c r="Y21" s="1048">
        <v>0.60555555555555551</v>
      </c>
      <c r="Z21" s="1048">
        <v>0.6333333333333333</v>
      </c>
      <c r="AA21" s="1048">
        <v>0.65416666666666667</v>
      </c>
      <c r="AB21" s="1048">
        <v>0.67500000000000004</v>
      </c>
      <c r="AC21" s="1048">
        <v>0.6958333333333333</v>
      </c>
      <c r="AD21" s="1048">
        <v>0.71666666666666667</v>
      </c>
      <c r="AE21" s="1048">
        <v>0.73750000000000004</v>
      </c>
      <c r="AF21" s="1048">
        <v>0.7583333333333333</v>
      </c>
      <c r="AG21" s="1048">
        <v>0.77916666666666667</v>
      </c>
      <c r="AH21" s="1048">
        <v>0.8</v>
      </c>
      <c r="AI21" s="1048">
        <v>0.8208333333333333</v>
      </c>
      <c r="AJ21" s="1048">
        <v>0.84513888888888888</v>
      </c>
      <c r="AK21" s="1051">
        <v>0.88958333333333328</v>
      </c>
      <c r="AL21" s="1051">
        <v>0.93819444444444444</v>
      </c>
      <c r="AM21" s="1050">
        <v>0.98263888888888884</v>
      </c>
    </row>
    <row r="22" spans="1:39" ht="31.5" x14ac:dyDescent="0.5">
      <c r="A22" s="941" t="s">
        <v>25</v>
      </c>
      <c r="B22" s="938">
        <f t="shared" si="0"/>
        <v>6.9444444444444198E-4</v>
      </c>
      <c r="C22" s="308">
        <v>0.45200000000000001</v>
      </c>
      <c r="D22" s="286"/>
      <c r="E22" s="286">
        <v>0.45200000000000001</v>
      </c>
      <c r="F22" s="639"/>
      <c r="G22" s="1047" t="s">
        <v>17</v>
      </c>
      <c r="H22" s="1048">
        <v>0.26250000000000001</v>
      </c>
      <c r="I22" s="1049"/>
      <c r="J22" s="1048">
        <v>0.29722222222222222</v>
      </c>
      <c r="K22" s="1048">
        <v>0.3215277777777778</v>
      </c>
      <c r="L22" s="1048">
        <v>0.34236111111111112</v>
      </c>
      <c r="M22" s="1048">
        <v>0.36319444444444443</v>
      </c>
      <c r="N22" s="1048">
        <v>0.3840277777777778</v>
      </c>
      <c r="O22" s="1048">
        <v>0.40486111111111112</v>
      </c>
      <c r="P22" s="1048">
        <v>0.42569444444444443</v>
      </c>
      <c r="Q22" s="1048">
        <v>0.4465277777777778</v>
      </c>
      <c r="R22" s="1048">
        <v>0.46736111111111112</v>
      </c>
      <c r="S22" s="1048">
        <v>0.48819444444444443</v>
      </c>
      <c r="T22" s="1048">
        <v>0.50208333333333333</v>
      </c>
      <c r="U22" s="1048">
        <v>0.52986111111111112</v>
      </c>
      <c r="V22" s="1048">
        <v>0.55069444444444449</v>
      </c>
      <c r="W22" s="1048">
        <v>0.57499999999999996</v>
      </c>
      <c r="X22" s="1048">
        <v>0.59236111111111112</v>
      </c>
      <c r="Y22" s="1048">
        <v>0.60624999999999996</v>
      </c>
      <c r="Z22" s="1048">
        <v>0.63402777777777775</v>
      </c>
      <c r="AA22" s="1048">
        <v>0.65486111111111112</v>
      </c>
      <c r="AB22" s="1048">
        <v>0.67569444444444449</v>
      </c>
      <c r="AC22" s="1048">
        <v>0.69652777777777775</v>
      </c>
      <c r="AD22" s="1048">
        <v>0.71736111111111112</v>
      </c>
      <c r="AE22" s="1048">
        <v>0.73819444444444449</v>
      </c>
      <c r="AF22" s="1048">
        <v>0.75902777777777775</v>
      </c>
      <c r="AG22" s="1048">
        <v>0.77986111111111112</v>
      </c>
      <c r="AH22" s="1048">
        <v>0.80069444444444449</v>
      </c>
      <c r="AI22" s="1048">
        <v>0.82152777777777775</v>
      </c>
      <c r="AJ22" s="1048">
        <v>0.84583333333333333</v>
      </c>
      <c r="AK22" s="1051">
        <v>0.89027777777777772</v>
      </c>
      <c r="AL22" s="1051">
        <v>0.93888888888888888</v>
      </c>
      <c r="AM22" s="1050">
        <v>0.98333333333333328</v>
      </c>
    </row>
    <row r="23" spans="1:39" ht="31.5" x14ac:dyDescent="0.5">
      <c r="A23" s="941" t="s">
        <v>52</v>
      </c>
      <c r="B23" s="938">
        <f t="shared" si="0"/>
        <v>6.9444444444444198E-4</v>
      </c>
      <c r="C23" s="308">
        <v>0.26100000000000001</v>
      </c>
      <c r="D23" s="286"/>
      <c r="E23" s="286">
        <v>0.26100000000000001</v>
      </c>
      <c r="F23" s="639"/>
      <c r="G23" s="1047" t="s">
        <v>17</v>
      </c>
      <c r="H23" s="1048">
        <v>0.26319444444444445</v>
      </c>
      <c r="I23" s="1049"/>
      <c r="J23" s="1048">
        <v>0.29791666666666666</v>
      </c>
      <c r="K23" s="1048">
        <v>0.32222222222222224</v>
      </c>
      <c r="L23" s="1048">
        <v>0.34305555555555556</v>
      </c>
      <c r="M23" s="1048">
        <v>0.36388888888888887</v>
      </c>
      <c r="N23" s="1048">
        <v>0.38472222222222224</v>
      </c>
      <c r="O23" s="1048">
        <v>0.40555555555555556</v>
      </c>
      <c r="P23" s="1048">
        <v>0.42638888888888887</v>
      </c>
      <c r="Q23" s="1048">
        <v>0.44722222222222224</v>
      </c>
      <c r="R23" s="1048">
        <v>0.46805555555555556</v>
      </c>
      <c r="S23" s="1048">
        <v>0.48888888888888887</v>
      </c>
      <c r="T23" s="1048">
        <v>0.50277777777777777</v>
      </c>
      <c r="U23" s="1048">
        <v>0.53055555555555556</v>
      </c>
      <c r="V23" s="1048">
        <v>0.55138888888888893</v>
      </c>
      <c r="W23" s="1048">
        <v>0.5756944444444444</v>
      </c>
      <c r="X23" s="1048">
        <v>0.59305555555555556</v>
      </c>
      <c r="Y23" s="1048">
        <v>0.6069444444444444</v>
      </c>
      <c r="Z23" s="1048">
        <v>0.63472222222222219</v>
      </c>
      <c r="AA23" s="1048">
        <v>0.65555555555555556</v>
      </c>
      <c r="AB23" s="1048">
        <v>0.67638888888888893</v>
      </c>
      <c r="AC23" s="1048">
        <v>0.69722222222222219</v>
      </c>
      <c r="AD23" s="1048">
        <v>0.71805555555555556</v>
      </c>
      <c r="AE23" s="1048">
        <v>0.73888888888888893</v>
      </c>
      <c r="AF23" s="1048">
        <v>0.75972222222222219</v>
      </c>
      <c r="AG23" s="1048">
        <v>0.78055555555555556</v>
      </c>
      <c r="AH23" s="1048">
        <v>0.80138888888888893</v>
      </c>
      <c r="AI23" s="1048">
        <v>0.82222222222222219</v>
      </c>
      <c r="AJ23" s="1048">
        <v>0.84652777777777777</v>
      </c>
      <c r="AK23" s="1051">
        <v>0.89097222222222228</v>
      </c>
      <c r="AL23" s="1051">
        <v>0.93958333333333333</v>
      </c>
      <c r="AM23" s="1050">
        <v>0.98402777777777772</v>
      </c>
    </row>
    <row r="24" spans="1:39" ht="31.5" x14ac:dyDescent="0.5">
      <c r="A24" s="941" t="s">
        <v>53</v>
      </c>
      <c r="B24" s="938">
        <f t="shared" si="0"/>
        <v>1.388888888888884E-3</v>
      </c>
      <c r="C24" s="308">
        <v>0.47399999999999998</v>
      </c>
      <c r="D24" s="286"/>
      <c r="E24" s="286">
        <v>0.47399999999999998</v>
      </c>
      <c r="F24" s="639"/>
      <c r="G24" s="1047" t="s">
        <v>17</v>
      </c>
      <c r="H24" s="1048">
        <v>0.26458333333333334</v>
      </c>
      <c r="I24" s="1049"/>
      <c r="J24" s="1048">
        <v>0.29930555555555555</v>
      </c>
      <c r="K24" s="1048">
        <v>0.32361111111111113</v>
      </c>
      <c r="L24" s="1048">
        <v>0.34444444444444444</v>
      </c>
      <c r="M24" s="1048">
        <v>0.36527777777777776</v>
      </c>
      <c r="N24" s="1048">
        <v>0.38611111111111113</v>
      </c>
      <c r="O24" s="1048">
        <v>0.40694444444444444</v>
      </c>
      <c r="P24" s="1048">
        <v>0.42777777777777776</v>
      </c>
      <c r="Q24" s="1048">
        <v>0.44861111111111113</v>
      </c>
      <c r="R24" s="1048">
        <v>0.46944444444444444</v>
      </c>
      <c r="S24" s="1048">
        <v>0.49027777777777776</v>
      </c>
      <c r="T24" s="1048">
        <v>0.50416666666666665</v>
      </c>
      <c r="U24" s="1048">
        <v>0.53194444444444444</v>
      </c>
      <c r="V24" s="1048">
        <v>0.55277777777777781</v>
      </c>
      <c r="W24" s="1048">
        <v>0.57708333333333328</v>
      </c>
      <c r="X24" s="1048">
        <v>0.59444444444444444</v>
      </c>
      <c r="Y24" s="1048">
        <v>0.60833333333333328</v>
      </c>
      <c r="Z24" s="1048">
        <v>0.63611111111111107</v>
      </c>
      <c r="AA24" s="1048">
        <v>0.65694444444444444</v>
      </c>
      <c r="AB24" s="1048">
        <v>0.67777777777777781</v>
      </c>
      <c r="AC24" s="1048">
        <v>0.69861111111111107</v>
      </c>
      <c r="AD24" s="1048">
        <v>0.71944444444444444</v>
      </c>
      <c r="AE24" s="1048">
        <v>0.74027777777777781</v>
      </c>
      <c r="AF24" s="1048">
        <v>0.76111111111111107</v>
      </c>
      <c r="AG24" s="1048">
        <v>0.78194444444444444</v>
      </c>
      <c r="AH24" s="1048">
        <v>0.80277777777777781</v>
      </c>
      <c r="AI24" s="1048">
        <v>0.82361111111111107</v>
      </c>
      <c r="AJ24" s="1048">
        <v>0.84791666666666665</v>
      </c>
      <c r="AK24" s="1051">
        <v>0.89236111111111116</v>
      </c>
      <c r="AL24" s="1051">
        <v>0.94097222222222221</v>
      </c>
      <c r="AM24" s="1050">
        <v>0.98472222222222228</v>
      </c>
    </row>
    <row r="25" spans="1:39" ht="31.5" x14ac:dyDescent="0.5">
      <c r="A25" s="941" t="s">
        <v>54</v>
      </c>
      <c r="B25" s="938">
        <f t="shared" si="0"/>
        <v>6.9444444444444198E-4</v>
      </c>
      <c r="C25" s="308">
        <v>0.443</v>
      </c>
      <c r="D25" s="286"/>
      <c r="E25" s="286">
        <v>0.443</v>
      </c>
      <c r="F25" s="639"/>
      <c r="G25" s="1047" t="s">
        <v>17</v>
      </c>
      <c r="H25" s="1048">
        <v>0.26527777777777778</v>
      </c>
      <c r="I25" s="1049"/>
      <c r="J25" s="1048">
        <v>0.3</v>
      </c>
      <c r="K25" s="1048">
        <v>0.32430555555555557</v>
      </c>
      <c r="L25" s="1048">
        <v>0.34513888888888888</v>
      </c>
      <c r="M25" s="1048">
        <v>0.3659722222222222</v>
      </c>
      <c r="N25" s="1048">
        <v>0.38680555555555557</v>
      </c>
      <c r="O25" s="1048">
        <v>0.40763888888888888</v>
      </c>
      <c r="P25" s="1048">
        <v>0.4284722222222222</v>
      </c>
      <c r="Q25" s="1048">
        <v>0.44930555555555557</v>
      </c>
      <c r="R25" s="1048">
        <v>0.47013888888888888</v>
      </c>
      <c r="S25" s="1048">
        <v>0.4909722222222222</v>
      </c>
      <c r="T25" s="1048">
        <v>0.50486111111111109</v>
      </c>
      <c r="U25" s="1048">
        <v>0.53263888888888888</v>
      </c>
      <c r="V25" s="1048">
        <v>0.55347222222222225</v>
      </c>
      <c r="W25" s="1048">
        <v>0.57777777777777772</v>
      </c>
      <c r="X25" s="1048">
        <v>0.59513888888888888</v>
      </c>
      <c r="Y25" s="1048">
        <v>0.60902777777777772</v>
      </c>
      <c r="Z25" s="1048">
        <v>0.63680555555555551</v>
      </c>
      <c r="AA25" s="1048">
        <v>0.65763888888888888</v>
      </c>
      <c r="AB25" s="1048">
        <v>0.67847222222222225</v>
      </c>
      <c r="AC25" s="1048">
        <v>0.69930555555555551</v>
      </c>
      <c r="AD25" s="1048">
        <v>0.72013888888888888</v>
      </c>
      <c r="AE25" s="1048">
        <v>0.74097222222222225</v>
      </c>
      <c r="AF25" s="1048">
        <v>0.76180555555555551</v>
      </c>
      <c r="AG25" s="1048">
        <v>0.78263888888888888</v>
      </c>
      <c r="AH25" s="1048">
        <v>0.80347222222222225</v>
      </c>
      <c r="AI25" s="1048">
        <v>0.82430555555555551</v>
      </c>
      <c r="AJ25" s="1048">
        <v>0.84861111111111109</v>
      </c>
      <c r="AK25" s="1051">
        <v>0.8930555555555556</v>
      </c>
      <c r="AL25" s="1051">
        <v>0.94166666666666665</v>
      </c>
      <c r="AM25" s="1050">
        <v>0.98541666666666672</v>
      </c>
    </row>
    <row r="26" spans="1:39" ht="31.5" x14ac:dyDescent="0.5">
      <c r="A26" s="941" t="s">
        <v>55</v>
      </c>
      <c r="B26" s="938">
        <f t="shared" si="0"/>
        <v>6.9444444444444198E-4</v>
      </c>
      <c r="C26" s="308">
        <v>0.49299999999999999</v>
      </c>
      <c r="D26" s="286"/>
      <c r="E26" s="286">
        <v>0.49299999999999999</v>
      </c>
      <c r="F26" s="639"/>
      <c r="G26" s="1047" t="s">
        <v>17</v>
      </c>
      <c r="H26" s="1048">
        <v>0.26597222222222222</v>
      </c>
      <c r="I26" s="1049"/>
      <c r="J26" s="1048">
        <v>0.30069444444444443</v>
      </c>
      <c r="K26" s="1048">
        <v>0.32500000000000001</v>
      </c>
      <c r="L26" s="1048">
        <v>0.34583333333333333</v>
      </c>
      <c r="M26" s="1048">
        <v>0.36666666666666664</v>
      </c>
      <c r="N26" s="1048">
        <v>0.38750000000000001</v>
      </c>
      <c r="O26" s="1048">
        <v>0.40833333333333333</v>
      </c>
      <c r="P26" s="1048">
        <v>0.42916666666666664</v>
      </c>
      <c r="Q26" s="1048">
        <v>0.45</v>
      </c>
      <c r="R26" s="1048">
        <v>0.47083333333333333</v>
      </c>
      <c r="S26" s="1048">
        <v>0.49166666666666664</v>
      </c>
      <c r="T26" s="1048">
        <v>0.50555555555555554</v>
      </c>
      <c r="U26" s="1048">
        <v>0.53333333333333333</v>
      </c>
      <c r="V26" s="1048">
        <v>0.5541666666666667</v>
      </c>
      <c r="W26" s="1048">
        <v>0.57847222222222228</v>
      </c>
      <c r="X26" s="1048">
        <v>0.59583333333333333</v>
      </c>
      <c r="Y26" s="1048">
        <v>0.60972222222222228</v>
      </c>
      <c r="Z26" s="1048">
        <v>0.63749999999999996</v>
      </c>
      <c r="AA26" s="1048">
        <v>0.65833333333333333</v>
      </c>
      <c r="AB26" s="1048">
        <v>0.6791666666666667</v>
      </c>
      <c r="AC26" s="1048">
        <v>0.7</v>
      </c>
      <c r="AD26" s="1048">
        <v>0.72083333333333333</v>
      </c>
      <c r="AE26" s="1048">
        <v>0.7416666666666667</v>
      </c>
      <c r="AF26" s="1048">
        <v>0.76249999999999996</v>
      </c>
      <c r="AG26" s="1048">
        <v>0.78333333333333333</v>
      </c>
      <c r="AH26" s="1048">
        <v>0.8041666666666667</v>
      </c>
      <c r="AI26" s="1048">
        <v>0.82499999999999996</v>
      </c>
      <c r="AJ26" s="1048">
        <v>0.84930555555555554</v>
      </c>
      <c r="AK26" s="1051">
        <v>0.89375000000000004</v>
      </c>
      <c r="AL26" s="1051">
        <v>0.94236111111111109</v>
      </c>
      <c r="AM26" s="1050">
        <v>0.9868055555555556</v>
      </c>
    </row>
    <row r="27" spans="1:39" ht="31.5" x14ac:dyDescent="0.5">
      <c r="A27" s="941" t="s">
        <v>56</v>
      </c>
      <c r="B27" s="938">
        <f t="shared" si="0"/>
        <v>1.388888888888884E-3</v>
      </c>
      <c r="C27" s="308">
        <v>0.38600000000000001</v>
      </c>
      <c r="D27" s="286"/>
      <c r="E27" s="286">
        <v>0.38600000000000001</v>
      </c>
      <c r="F27" s="639"/>
      <c r="G27" s="1047" t="s">
        <v>17</v>
      </c>
      <c r="H27" s="1048">
        <v>0.2673611111111111</v>
      </c>
      <c r="I27" s="1049"/>
      <c r="J27" s="1048">
        <v>0.30208333333333331</v>
      </c>
      <c r="K27" s="1048">
        <v>0.3263888888888889</v>
      </c>
      <c r="L27" s="1048">
        <v>0.34722222222222221</v>
      </c>
      <c r="M27" s="1048">
        <v>0.36805555555555558</v>
      </c>
      <c r="N27" s="1048">
        <v>0.3888888888888889</v>
      </c>
      <c r="O27" s="1048">
        <v>0.40972222222222221</v>
      </c>
      <c r="P27" s="1048">
        <v>0.43055555555555558</v>
      </c>
      <c r="Q27" s="1048">
        <v>0.4513888888888889</v>
      </c>
      <c r="R27" s="1048">
        <v>0.47222222222222221</v>
      </c>
      <c r="S27" s="1048">
        <v>0.49305555555555558</v>
      </c>
      <c r="T27" s="1048">
        <v>0.50694444444444442</v>
      </c>
      <c r="U27" s="1048">
        <v>0.53472222222222221</v>
      </c>
      <c r="V27" s="1048">
        <v>0.55555555555555558</v>
      </c>
      <c r="W27" s="1048">
        <v>0.57986111111111116</v>
      </c>
      <c r="X27" s="1048">
        <v>0.59722222222222221</v>
      </c>
      <c r="Y27" s="1048">
        <v>0.61111111111111116</v>
      </c>
      <c r="Z27" s="1048">
        <v>0.63888888888888884</v>
      </c>
      <c r="AA27" s="1048">
        <v>0.65972222222222221</v>
      </c>
      <c r="AB27" s="1048">
        <v>0.68055555555555558</v>
      </c>
      <c r="AC27" s="1048">
        <v>0.70138888888888884</v>
      </c>
      <c r="AD27" s="1048">
        <v>0.72222222222222221</v>
      </c>
      <c r="AE27" s="1048">
        <v>0.74305555555555558</v>
      </c>
      <c r="AF27" s="1048">
        <v>0.76388888888888884</v>
      </c>
      <c r="AG27" s="1048">
        <v>0.78472222222222221</v>
      </c>
      <c r="AH27" s="1048">
        <v>0.80555555555555558</v>
      </c>
      <c r="AI27" s="1048">
        <v>0.82638888888888884</v>
      </c>
      <c r="AJ27" s="1048">
        <v>0.85069444444444442</v>
      </c>
      <c r="AK27" s="1051">
        <v>0.89513888888888893</v>
      </c>
      <c r="AL27" s="1051">
        <v>0.94374999999999998</v>
      </c>
      <c r="AM27" s="1050">
        <v>0.98750000000000004</v>
      </c>
    </row>
    <row r="28" spans="1:39" ht="31.5" x14ac:dyDescent="0.5">
      <c r="A28" s="941" t="s">
        <v>57</v>
      </c>
      <c r="B28" s="938">
        <f t="shared" si="0"/>
        <v>6.9444444444444198E-4</v>
      </c>
      <c r="C28" s="308">
        <v>0.41099999999999998</v>
      </c>
      <c r="D28" s="286"/>
      <c r="E28" s="286">
        <v>0.41099999999999998</v>
      </c>
      <c r="F28" s="639"/>
      <c r="G28" s="1047" t="s">
        <v>17</v>
      </c>
      <c r="H28" s="1048">
        <v>0.26805555555555555</v>
      </c>
      <c r="I28" s="1049"/>
      <c r="J28" s="1048">
        <v>0.30277777777777776</v>
      </c>
      <c r="K28" s="1048">
        <v>0.32708333333333334</v>
      </c>
      <c r="L28" s="1048">
        <v>0.34791666666666665</v>
      </c>
      <c r="M28" s="1048">
        <v>0.36875000000000002</v>
      </c>
      <c r="N28" s="1048">
        <v>0.38958333333333334</v>
      </c>
      <c r="O28" s="1048">
        <v>0.41041666666666665</v>
      </c>
      <c r="P28" s="1048">
        <v>0.43125000000000002</v>
      </c>
      <c r="Q28" s="1048">
        <v>0.45208333333333334</v>
      </c>
      <c r="R28" s="1048">
        <v>0.47291666666666665</v>
      </c>
      <c r="S28" s="1048">
        <v>0.49375000000000002</v>
      </c>
      <c r="T28" s="1048">
        <v>0.50763888888888886</v>
      </c>
      <c r="U28" s="1048">
        <v>0.53541666666666665</v>
      </c>
      <c r="V28" s="1048">
        <v>0.55625000000000002</v>
      </c>
      <c r="W28" s="1048">
        <v>0.5805555555555556</v>
      </c>
      <c r="X28" s="1048">
        <v>0.59791666666666665</v>
      </c>
      <c r="Y28" s="1048">
        <v>0.6118055555555556</v>
      </c>
      <c r="Z28" s="1048">
        <v>0.63958333333333328</v>
      </c>
      <c r="AA28" s="1048">
        <v>0.66041666666666665</v>
      </c>
      <c r="AB28" s="1048">
        <v>0.68125000000000002</v>
      </c>
      <c r="AC28" s="1048">
        <v>0.70208333333333328</v>
      </c>
      <c r="AD28" s="1048">
        <v>0.72291666666666665</v>
      </c>
      <c r="AE28" s="1048">
        <v>0.74375000000000002</v>
      </c>
      <c r="AF28" s="1048">
        <v>0.76458333333333328</v>
      </c>
      <c r="AG28" s="1048">
        <v>0.78541666666666665</v>
      </c>
      <c r="AH28" s="1048">
        <v>0.80625000000000002</v>
      </c>
      <c r="AI28" s="1048">
        <v>0.82708333333333328</v>
      </c>
      <c r="AJ28" s="1048">
        <v>0.85138888888888886</v>
      </c>
      <c r="AK28" s="1051">
        <v>0.89583333333333337</v>
      </c>
      <c r="AL28" s="1051">
        <v>0.94444444444444442</v>
      </c>
      <c r="AM28" s="1050">
        <v>0.98819444444444449</v>
      </c>
    </row>
    <row r="29" spans="1:39" ht="31.5" x14ac:dyDescent="0.5">
      <c r="A29" s="941" t="s">
        <v>58</v>
      </c>
      <c r="B29" s="938">
        <f t="shared" si="0"/>
        <v>6.9444444444444198E-4</v>
      </c>
      <c r="C29" s="308">
        <v>0.81399999999999995</v>
      </c>
      <c r="D29" s="286"/>
      <c r="E29" s="286">
        <v>0.81399999999999995</v>
      </c>
      <c r="F29" s="639"/>
      <c r="G29" s="1047" t="s">
        <v>17</v>
      </c>
      <c r="H29" s="1048">
        <v>0.26874999999999999</v>
      </c>
      <c r="I29" s="1049"/>
      <c r="J29" s="1048">
        <v>0.3034722222222222</v>
      </c>
      <c r="K29" s="1048">
        <v>0.32777777777777778</v>
      </c>
      <c r="L29" s="1048">
        <v>0.34861111111111109</v>
      </c>
      <c r="M29" s="1048">
        <v>0.36944444444444446</v>
      </c>
      <c r="N29" s="1048">
        <v>0.39027777777777778</v>
      </c>
      <c r="O29" s="1048">
        <v>0.41111111111111109</v>
      </c>
      <c r="P29" s="1048">
        <v>0.43194444444444446</v>
      </c>
      <c r="Q29" s="1048">
        <v>0.45277777777777778</v>
      </c>
      <c r="R29" s="1048">
        <v>0.47361111111111109</v>
      </c>
      <c r="S29" s="1048">
        <v>0.49444444444444446</v>
      </c>
      <c r="T29" s="1048">
        <v>0.5083333333333333</v>
      </c>
      <c r="U29" s="1048">
        <v>0.53611111111111109</v>
      </c>
      <c r="V29" s="1048">
        <v>0.55694444444444446</v>
      </c>
      <c r="W29" s="1048">
        <v>0.58125000000000004</v>
      </c>
      <c r="X29" s="1048">
        <v>0.59861111111111109</v>
      </c>
      <c r="Y29" s="1048">
        <v>0.61250000000000004</v>
      </c>
      <c r="Z29" s="1048">
        <v>0.64027777777777772</v>
      </c>
      <c r="AA29" s="1048">
        <v>0.66111111111111109</v>
      </c>
      <c r="AB29" s="1048">
        <v>0.68194444444444446</v>
      </c>
      <c r="AC29" s="1048">
        <v>0.70277777777777772</v>
      </c>
      <c r="AD29" s="1048">
        <v>0.72361111111111109</v>
      </c>
      <c r="AE29" s="1048">
        <v>0.74444444444444446</v>
      </c>
      <c r="AF29" s="1048">
        <v>0.76527777777777772</v>
      </c>
      <c r="AG29" s="1048">
        <v>0.78611111111111109</v>
      </c>
      <c r="AH29" s="1048">
        <v>0.80694444444444446</v>
      </c>
      <c r="AI29" s="1048">
        <v>0.82777777777777772</v>
      </c>
      <c r="AJ29" s="1048">
        <v>0.8520833333333333</v>
      </c>
      <c r="AK29" s="1051">
        <v>0.89652777777777781</v>
      </c>
      <c r="AL29" s="1051">
        <v>0.94513888888888886</v>
      </c>
      <c r="AM29" s="1050">
        <v>0.98888888888888893</v>
      </c>
    </row>
    <row r="30" spans="1:39" ht="31.5" x14ac:dyDescent="0.5">
      <c r="A30" s="941" t="s">
        <v>32</v>
      </c>
      <c r="B30" s="938">
        <f t="shared" si="0"/>
        <v>6.9444444444444198E-4</v>
      </c>
      <c r="C30" s="308">
        <v>0.46700000000000003</v>
      </c>
      <c r="D30" s="286"/>
      <c r="E30" s="286">
        <v>0.46700000000000003</v>
      </c>
      <c r="F30" s="639"/>
      <c r="G30" s="1047" t="s">
        <v>17</v>
      </c>
      <c r="H30" s="1048">
        <v>0.26944444444444443</v>
      </c>
      <c r="I30" s="1049"/>
      <c r="J30" s="1048">
        <v>0.30416666666666664</v>
      </c>
      <c r="K30" s="1048">
        <v>0.32847222222222222</v>
      </c>
      <c r="L30" s="1048">
        <v>0.34930555555555554</v>
      </c>
      <c r="M30" s="1048">
        <v>0.37013888888888891</v>
      </c>
      <c r="N30" s="1048">
        <v>0.39097222222222222</v>
      </c>
      <c r="O30" s="1048">
        <v>0.41180555555555554</v>
      </c>
      <c r="P30" s="1048">
        <v>0.43263888888888891</v>
      </c>
      <c r="Q30" s="1048">
        <v>0.45347222222222222</v>
      </c>
      <c r="R30" s="1048">
        <v>0.47430555555555554</v>
      </c>
      <c r="S30" s="1048">
        <v>0.49513888888888891</v>
      </c>
      <c r="T30" s="1048">
        <v>0.50902777777777775</v>
      </c>
      <c r="U30" s="1048">
        <v>0.53680555555555554</v>
      </c>
      <c r="V30" s="1048">
        <v>0.55763888888888891</v>
      </c>
      <c r="W30" s="1048">
        <v>0.58194444444444449</v>
      </c>
      <c r="X30" s="1048">
        <v>0.59930555555555554</v>
      </c>
      <c r="Y30" s="1048">
        <v>0.61319444444444449</v>
      </c>
      <c r="Z30" s="1048">
        <v>0.64097222222222228</v>
      </c>
      <c r="AA30" s="1048">
        <v>0.66180555555555554</v>
      </c>
      <c r="AB30" s="1048">
        <v>0.68263888888888891</v>
      </c>
      <c r="AC30" s="1048">
        <v>0.70347222222222228</v>
      </c>
      <c r="AD30" s="1048">
        <v>0.72430555555555554</v>
      </c>
      <c r="AE30" s="1048">
        <v>0.74513888888888891</v>
      </c>
      <c r="AF30" s="1048">
        <v>0.76597222222222228</v>
      </c>
      <c r="AG30" s="1048">
        <v>0.78680555555555554</v>
      </c>
      <c r="AH30" s="1048">
        <v>0.80763888888888891</v>
      </c>
      <c r="AI30" s="1048">
        <v>0.82847222222222228</v>
      </c>
      <c r="AJ30" s="1048">
        <v>0.85277777777777775</v>
      </c>
      <c r="AK30" s="1051">
        <v>0.89722222222222225</v>
      </c>
      <c r="AL30" s="1051">
        <v>0.9458333333333333</v>
      </c>
      <c r="AM30" s="1050">
        <v>0.98958333333333337</v>
      </c>
    </row>
    <row r="31" spans="1:39" ht="31.5" x14ac:dyDescent="0.5">
      <c r="A31" s="941" t="s">
        <v>30</v>
      </c>
      <c r="B31" s="938">
        <f t="shared" si="0"/>
        <v>6.9444444444444198E-4</v>
      </c>
      <c r="C31" s="308">
        <v>0.42899999999999999</v>
      </c>
      <c r="D31" s="286"/>
      <c r="E31" s="286">
        <v>0.42899999999999999</v>
      </c>
      <c r="F31" s="639"/>
      <c r="G31" s="1047" t="s">
        <v>17</v>
      </c>
      <c r="H31" s="1048">
        <v>0.27013888888888887</v>
      </c>
      <c r="I31" s="1049"/>
      <c r="J31" s="1048">
        <v>0.30486111111111114</v>
      </c>
      <c r="K31" s="1048">
        <v>0.32916666666666666</v>
      </c>
      <c r="L31" s="1048">
        <v>0.35</v>
      </c>
      <c r="M31" s="1048">
        <v>0.37083333333333335</v>
      </c>
      <c r="N31" s="1048">
        <v>0.39166666666666666</v>
      </c>
      <c r="O31" s="1048">
        <v>0.41249999999999998</v>
      </c>
      <c r="P31" s="1048">
        <v>0.43333333333333335</v>
      </c>
      <c r="Q31" s="1048">
        <v>0.45416666666666666</v>
      </c>
      <c r="R31" s="1048">
        <v>0.47499999999999998</v>
      </c>
      <c r="S31" s="1048">
        <v>0.49583333333333335</v>
      </c>
      <c r="T31" s="1048">
        <v>0.50972222222222219</v>
      </c>
      <c r="U31" s="1048">
        <v>0.53749999999999998</v>
      </c>
      <c r="V31" s="1048">
        <v>0.55833333333333335</v>
      </c>
      <c r="W31" s="1048">
        <v>0.58263888888888893</v>
      </c>
      <c r="X31" s="1048">
        <v>0.6</v>
      </c>
      <c r="Y31" s="1048">
        <v>0.61388888888888893</v>
      </c>
      <c r="Z31" s="1048">
        <v>0.64166666666666672</v>
      </c>
      <c r="AA31" s="1048">
        <v>0.66249999999999998</v>
      </c>
      <c r="AB31" s="1048">
        <v>0.68333333333333335</v>
      </c>
      <c r="AC31" s="1048">
        <v>0.70416666666666672</v>
      </c>
      <c r="AD31" s="1048">
        <v>0.72499999999999998</v>
      </c>
      <c r="AE31" s="1048">
        <v>0.74583333333333335</v>
      </c>
      <c r="AF31" s="1048">
        <v>0.76666666666666672</v>
      </c>
      <c r="AG31" s="1048">
        <v>0.78749999999999998</v>
      </c>
      <c r="AH31" s="1048">
        <v>0.80833333333333335</v>
      </c>
      <c r="AI31" s="1048">
        <v>0.82916666666666672</v>
      </c>
      <c r="AJ31" s="1048">
        <v>0.85347222222222219</v>
      </c>
      <c r="AK31" s="1051">
        <v>0.8979166666666667</v>
      </c>
      <c r="AL31" s="1051">
        <v>0.94652777777777775</v>
      </c>
      <c r="AM31" s="1050">
        <v>0.99027777777777781</v>
      </c>
    </row>
    <row r="32" spans="1:39" ht="31.5" x14ac:dyDescent="0.5">
      <c r="A32" s="941" t="s">
        <v>29</v>
      </c>
      <c r="B32" s="938">
        <f t="shared" si="0"/>
        <v>6.9444444444444198E-4</v>
      </c>
      <c r="C32" s="308">
        <v>0.32200000000000001</v>
      </c>
      <c r="D32" s="286"/>
      <c r="E32" s="286">
        <v>0.32200000000000001</v>
      </c>
      <c r="F32" s="639"/>
      <c r="G32" s="1047" t="s">
        <v>17</v>
      </c>
      <c r="H32" s="1048">
        <v>0.27083333333333331</v>
      </c>
      <c r="I32" s="1049"/>
      <c r="J32" s="1048">
        <v>0.30555555555555558</v>
      </c>
      <c r="K32" s="1048">
        <v>0.3298611111111111</v>
      </c>
      <c r="L32" s="1048">
        <v>0.35069444444444442</v>
      </c>
      <c r="M32" s="1048">
        <v>0.37152777777777779</v>
      </c>
      <c r="N32" s="1048">
        <v>0.3923611111111111</v>
      </c>
      <c r="O32" s="1048">
        <v>0.41319444444444442</v>
      </c>
      <c r="P32" s="1048">
        <v>0.43402777777777779</v>
      </c>
      <c r="Q32" s="1048">
        <v>0.4548611111111111</v>
      </c>
      <c r="R32" s="1048">
        <v>0.47569444444444442</v>
      </c>
      <c r="S32" s="1048">
        <v>0.49652777777777779</v>
      </c>
      <c r="T32" s="1048">
        <v>0.51041666666666663</v>
      </c>
      <c r="U32" s="1048">
        <v>0.53819444444444442</v>
      </c>
      <c r="V32" s="1048">
        <v>0.55902777777777779</v>
      </c>
      <c r="W32" s="1048">
        <v>0.58333333333333337</v>
      </c>
      <c r="X32" s="1048">
        <v>0.60069444444444442</v>
      </c>
      <c r="Y32" s="1048">
        <v>0.61458333333333337</v>
      </c>
      <c r="Z32" s="1048">
        <v>0.64236111111111116</v>
      </c>
      <c r="AA32" s="1048">
        <v>0.66319444444444442</v>
      </c>
      <c r="AB32" s="1048">
        <v>0.68402777777777779</v>
      </c>
      <c r="AC32" s="1048">
        <v>0.70486111111111116</v>
      </c>
      <c r="AD32" s="1048">
        <v>0.72569444444444442</v>
      </c>
      <c r="AE32" s="1048">
        <v>0.74652777777777779</v>
      </c>
      <c r="AF32" s="1048">
        <v>0.76736111111111116</v>
      </c>
      <c r="AG32" s="1048">
        <v>0.78819444444444442</v>
      </c>
      <c r="AH32" s="1048">
        <v>0.80902777777777779</v>
      </c>
      <c r="AI32" s="1048">
        <v>0.82986111111111116</v>
      </c>
      <c r="AJ32" s="1048">
        <v>0.85416666666666663</v>
      </c>
      <c r="AK32" s="1051">
        <v>0.89861111111111114</v>
      </c>
      <c r="AL32" s="1051">
        <v>0.94722222222222219</v>
      </c>
      <c r="AM32" s="1050">
        <v>0.99097222222222225</v>
      </c>
    </row>
    <row r="33" spans="1:39" ht="31.5" x14ac:dyDescent="0.5">
      <c r="A33" s="941" t="s">
        <v>28</v>
      </c>
      <c r="B33" s="938">
        <f t="shared" si="0"/>
        <v>1.388888888888884E-3</v>
      </c>
      <c r="C33" s="308">
        <v>0.76800000000000002</v>
      </c>
      <c r="D33" s="286"/>
      <c r="E33" s="286">
        <v>0.76800000000000002</v>
      </c>
      <c r="F33" s="639"/>
      <c r="G33" s="1047" t="s">
        <v>17</v>
      </c>
      <c r="H33" s="1048">
        <v>0.2722222222222222</v>
      </c>
      <c r="I33" s="1049"/>
      <c r="J33" s="1048">
        <v>0.30694444444444446</v>
      </c>
      <c r="K33" s="1048">
        <v>0.33124999999999999</v>
      </c>
      <c r="L33" s="1048">
        <v>0.35208333333333336</v>
      </c>
      <c r="M33" s="1048">
        <v>0.37291666666666667</v>
      </c>
      <c r="N33" s="1048">
        <v>0.39374999999999999</v>
      </c>
      <c r="O33" s="1048">
        <v>0.41458333333333336</v>
      </c>
      <c r="P33" s="1048">
        <v>0.43541666666666667</v>
      </c>
      <c r="Q33" s="1048">
        <v>0.45624999999999999</v>
      </c>
      <c r="R33" s="1048">
        <v>0.47708333333333336</v>
      </c>
      <c r="S33" s="1048">
        <v>0.49791666666666667</v>
      </c>
      <c r="T33" s="1048">
        <v>0.51180555555555551</v>
      </c>
      <c r="U33" s="1048">
        <v>0.5395833333333333</v>
      </c>
      <c r="V33" s="1048">
        <v>0.56041666666666667</v>
      </c>
      <c r="W33" s="1048">
        <v>0.58472222222222225</v>
      </c>
      <c r="X33" s="1048">
        <v>0.6020833333333333</v>
      </c>
      <c r="Y33" s="1048">
        <v>0.61597222222222225</v>
      </c>
      <c r="Z33" s="1048">
        <v>0.64375000000000004</v>
      </c>
      <c r="AA33" s="1048">
        <v>0.6645833333333333</v>
      </c>
      <c r="AB33" s="1048">
        <v>0.68541666666666667</v>
      </c>
      <c r="AC33" s="1048">
        <v>0.70625000000000004</v>
      </c>
      <c r="AD33" s="1048">
        <v>0.7270833333333333</v>
      </c>
      <c r="AE33" s="1048">
        <v>0.74791666666666667</v>
      </c>
      <c r="AF33" s="1048">
        <v>0.76875000000000004</v>
      </c>
      <c r="AG33" s="1048">
        <v>0.7895833333333333</v>
      </c>
      <c r="AH33" s="1048">
        <v>0.81041666666666667</v>
      </c>
      <c r="AI33" s="1048">
        <v>0.83125000000000004</v>
      </c>
      <c r="AJ33" s="1048">
        <v>0.85555555555555551</v>
      </c>
      <c r="AK33" s="1051">
        <v>0.9</v>
      </c>
      <c r="AL33" s="1051">
        <v>0.94861111111111107</v>
      </c>
      <c r="AM33" s="1050">
        <v>0.9916666666666667</v>
      </c>
    </row>
    <row r="34" spans="1:39" ht="31.5" x14ac:dyDescent="0.5">
      <c r="A34" s="941" t="s">
        <v>59</v>
      </c>
      <c r="B34" s="938">
        <f t="shared" si="0"/>
        <v>6.9444444444444198E-4</v>
      </c>
      <c r="C34" s="308">
        <v>0.46899999999999997</v>
      </c>
      <c r="D34" s="286">
        <v>0</v>
      </c>
      <c r="E34" s="286">
        <v>0.46899999999999997</v>
      </c>
      <c r="F34" s="639"/>
      <c r="G34" s="1047" t="s">
        <v>17</v>
      </c>
      <c r="H34" s="1048">
        <v>0.27291666666666664</v>
      </c>
      <c r="I34" s="1052">
        <v>0.2902777777777778</v>
      </c>
      <c r="J34" s="1048">
        <v>0.30763888888888891</v>
      </c>
      <c r="K34" s="1048">
        <v>0.33194444444444443</v>
      </c>
      <c r="L34" s="1048">
        <v>0.3527777777777778</v>
      </c>
      <c r="M34" s="1048">
        <v>0.37361111111111112</v>
      </c>
      <c r="N34" s="1048">
        <v>0.39444444444444443</v>
      </c>
      <c r="O34" s="1048">
        <v>0.4152777777777778</v>
      </c>
      <c r="P34" s="1048">
        <v>0.43611111111111112</v>
      </c>
      <c r="Q34" s="1048">
        <v>0.45694444444444443</v>
      </c>
      <c r="R34" s="1048">
        <v>0.4777777777777778</v>
      </c>
      <c r="S34" s="1048">
        <v>0.49861111111111112</v>
      </c>
      <c r="T34" s="1048">
        <v>0.51249999999999996</v>
      </c>
      <c r="U34" s="1048">
        <v>0.54027777777777775</v>
      </c>
      <c r="V34" s="1048">
        <v>0.56111111111111112</v>
      </c>
      <c r="W34" s="1048">
        <v>0.5854166666666667</v>
      </c>
      <c r="X34" s="1048">
        <v>0.60277777777777775</v>
      </c>
      <c r="Y34" s="1048">
        <v>0.6166666666666667</v>
      </c>
      <c r="Z34" s="1048">
        <v>0.64444444444444449</v>
      </c>
      <c r="AA34" s="1048">
        <v>0.66527777777777775</v>
      </c>
      <c r="AB34" s="1048">
        <v>0.68611111111111112</v>
      </c>
      <c r="AC34" s="1048">
        <v>0.70694444444444449</v>
      </c>
      <c r="AD34" s="1048">
        <v>0.72777777777777775</v>
      </c>
      <c r="AE34" s="1048">
        <v>0.74861111111111112</v>
      </c>
      <c r="AF34" s="1048">
        <v>0.76944444444444449</v>
      </c>
      <c r="AG34" s="1048">
        <v>0.79027777777777775</v>
      </c>
      <c r="AH34" s="1048">
        <v>0.81111111111111112</v>
      </c>
      <c r="AI34" s="1048">
        <v>0.83194444444444449</v>
      </c>
      <c r="AJ34" s="1048">
        <v>0.85624999999999996</v>
      </c>
      <c r="AK34" s="1051">
        <v>0.90069444444444446</v>
      </c>
      <c r="AL34" s="1051">
        <v>0.94930555555555551</v>
      </c>
      <c r="AM34" s="1050">
        <v>0.99236111111111114</v>
      </c>
    </row>
    <row r="35" spans="1:39" ht="31.5" x14ac:dyDescent="0.5">
      <c r="A35" s="941" t="s">
        <v>60</v>
      </c>
      <c r="B35" s="938">
        <f t="shared" si="0"/>
        <v>6.9444444444449749E-4</v>
      </c>
      <c r="C35" s="284"/>
      <c r="D35" s="286">
        <v>0.50800000000000001</v>
      </c>
      <c r="E35" s="286">
        <v>0.50800000000000001</v>
      </c>
      <c r="F35" s="639"/>
      <c r="G35" s="1047" t="s">
        <v>17</v>
      </c>
      <c r="H35" s="1048">
        <v>0.27361111111111114</v>
      </c>
      <c r="I35" s="1053">
        <v>0.29097222222222224</v>
      </c>
      <c r="J35" s="1048">
        <v>0.30833333333333335</v>
      </c>
      <c r="K35" s="1048">
        <v>0.33263888888888887</v>
      </c>
      <c r="L35" s="1048">
        <v>0.35347222222222224</v>
      </c>
      <c r="M35" s="1048">
        <v>0.37430555555555556</v>
      </c>
      <c r="N35" s="1048">
        <v>0.39513888888888887</v>
      </c>
      <c r="O35" s="1048">
        <v>0.41597222222222224</v>
      </c>
      <c r="P35" s="1048">
        <v>0.43680555555555556</v>
      </c>
      <c r="Q35" s="1048">
        <v>0.45763888888888887</v>
      </c>
      <c r="R35" s="1048">
        <v>0.47847222222222224</v>
      </c>
      <c r="S35" s="1048">
        <v>0.49930555555555556</v>
      </c>
      <c r="T35" s="1048">
        <v>0.5131944444444444</v>
      </c>
      <c r="U35" s="1048">
        <v>0.54097222222222219</v>
      </c>
      <c r="V35" s="1048">
        <v>0.56180555555555556</v>
      </c>
      <c r="W35" s="1048">
        <v>0.58611111111111114</v>
      </c>
      <c r="X35" s="1048">
        <v>0.60347222222222219</v>
      </c>
      <c r="Y35" s="1048">
        <v>0.61736111111111114</v>
      </c>
      <c r="Z35" s="1048">
        <v>0.64513888888888893</v>
      </c>
      <c r="AA35" s="1048">
        <v>0.66597222222222219</v>
      </c>
      <c r="AB35" s="1048">
        <v>0.68680555555555556</v>
      </c>
      <c r="AC35" s="1048">
        <v>0.70763888888888893</v>
      </c>
      <c r="AD35" s="1048">
        <v>0.72847222222222219</v>
      </c>
      <c r="AE35" s="1048">
        <v>0.74930555555555556</v>
      </c>
      <c r="AF35" s="1048">
        <v>0.77013888888888893</v>
      </c>
      <c r="AG35" s="1048">
        <v>0.79097222222222219</v>
      </c>
      <c r="AH35" s="1048">
        <v>0.81180555555555556</v>
      </c>
      <c r="AI35" s="1048">
        <v>0.83263888888888893</v>
      </c>
      <c r="AJ35" s="1048">
        <v>0.8569444444444444</v>
      </c>
      <c r="AK35" s="1051">
        <v>0.90138888888888891</v>
      </c>
      <c r="AL35" s="1051">
        <v>0.95</v>
      </c>
      <c r="AM35" s="1050" t="s">
        <v>17</v>
      </c>
    </row>
    <row r="36" spans="1:39" ht="31.5" x14ac:dyDescent="0.5">
      <c r="A36" s="941" t="s">
        <v>61</v>
      </c>
      <c r="B36" s="938">
        <f t="shared" si="0"/>
        <v>1.388888888888884E-3</v>
      </c>
      <c r="C36" s="284"/>
      <c r="D36" s="286">
        <v>0.625</v>
      </c>
      <c r="E36" s="286">
        <v>0.625</v>
      </c>
      <c r="F36" s="639"/>
      <c r="G36" s="1047" t="s">
        <v>17</v>
      </c>
      <c r="H36" s="1048">
        <v>0.27500000000000002</v>
      </c>
      <c r="I36" s="1052">
        <v>0.29236111111111113</v>
      </c>
      <c r="J36" s="1048">
        <v>0.30972222222222223</v>
      </c>
      <c r="K36" s="1048">
        <v>0.33402777777777776</v>
      </c>
      <c r="L36" s="1048">
        <v>0.35486111111111113</v>
      </c>
      <c r="M36" s="1048">
        <v>0.37569444444444444</v>
      </c>
      <c r="N36" s="1048">
        <v>0.39652777777777776</v>
      </c>
      <c r="O36" s="1048">
        <v>0.41736111111111113</v>
      </c>
      <c r="P36" s="1048">
        <v>0.43819444444444444</v>
      </c>
      <c r="Q36" s="1048">
        <v>0.45902777777777776</v>
      </c>
      <c r="R36" s="1048">
        <v>0.47986111111111113</v>
      </c>
      <c r="S36" s="1048">
        <v>0.50069444444444444</v>
      </c>
      <c r="T36" s="1048">
        <v>0.51458333333333328</v>
      </c>
      <c r="U36" s="1048">
        <v>0.54236111111111107</v>
      </c>
      <c r="V36" s="1048">
        <v>0.56319444444444444</v>
      </c>
      <c r="W36" s="1048">
        <v>0.58750000000000002</v>
      </c>
      <c r="X36" s="1048">
        <v>0.60486111111111107</v>
      </c>
      <c r="Y36" s="1048">
        <v>0.61875000000000002</v>
      </c>
      <c r="Z36" s="1048">
        <v>0.64652777777777781</v>
      </c>
      <c r="AA36" s="1048">
        <v>0.66736111111111107</v>
      </c>
      <c r="AB36" s="1048">
        <v>0.68819444444444444</v>
      </c>
      <c r="AC36" s="1048">
        <v>0.70902777777777781</v>
      </c>
      <c r="AD36" s="1048">
        <v>0.72986111111111107</v>
      </c>
      <c r="AE36" s="1048">
        <v>0.75069444444444444</v>
      </c>
      <c r="AF36" s="1048">
        <v>0.77152777777777781</v>
      </c>
      <c r="AG36" s="1048">
        <v>0.79236111111111107</v>
      </c>
      <c r="AH36" s="1048">
        <v>0.81319444444444444</v>
      </c>
      <c r="AI36" s="1048">
        <v>0.83402777777777781</v>
      </c>
      <c r="AJ36" s="1048">
        <v>0.85833333333333328</v>
      </c>
      <c r="AK36" s="1051">
        <v>0.90277777777777779</v>
      </c>
      <c r="AL36" s="1051">
        <v>0.95138888888888884</v>
      </c>
      <c r="AM36" s="1050" t="s">
        <v>17</v>
      </c>
    </row>
    <row r="37" spans="1:39" ht="31.5" x14ac:dyDescent="0.5">
      <c r="A37" s="941" t="s">
        <v>62</v>
      </c>
      <c r="B37" s="938">
        <f t="shared" si="0"/>
        <v>6.9444444444444198E-4</v>
      </c>
      <c r="C37" s="284"/>
      <c r="D37" s="286">
        <v>0.39200000000000002</v>
      </c>
      <c r="E37" s="286">
        <v>0.39200000000000002</v>
      </c>
      <c r="F37" s="639"/>
      <c r="G37" s="1047" t="s">
        <v>17</v>
      </c>
      <c r="H37" s="1048">
        <v>0.27569444444444446</v>
      </c>
      <c r="I37" s="1053">
        <v>0.29305555555555557</v>
      </c>
      <c r="J37" s="1048">
        <v>0.31041666666666667</v>
      </c>
      <c r="K37" s="1048">
        <v>0.3347222222222222</v>
      </c>
      <c r="L37" s="1048">
        <v>0.35555555555555557</v>
      </c>
      <c r="M37" s="1048">
        <v>0.37638888888888888</v>
      </c>
      <c r="N37" s="1048">
        <v>0.3972222222222222</v>
      </c>
      <c r="O37" s="1048">
        <v>0.41805555555555557</v>
      </c>
      <c r="P37" s="1048">
        <v>0.43888888888888888</v>
      </c>
      <c r="Q37" s="1048">
        <v>0.4597222222222222</v>
      </c>
      <c r="R37" s="1048">
        <v>0.48055555555555557</v>
      </c>
      <c r="S37" s="1048">
        <v>0.50138888888888888</v>
      </c>
      <c r="T37" s="1048">
        <v>0.51527777777777772</v>
      </c>
      <c r="U37" s="1048">
        <v>0.54305555555555551</v>
      </c>
      <c r="V37" s="1048">
        <v>0.56388888888888888</v>
      </c>
      <c r="W37" s="1048">
        <v>0.58819444444444446</v>
      </c>
      <c r="X37" s="1048">
        <v>0.60555555555555551</v>
      </c>
      <c r="Y37" s="1048">
        <v>0.61944444444444446</v>
      </c>
      <c r="Z37" s="1048">
        <v>0.64722222222222225</v>
      </c>
      <c r="AA37" s="1048">
        <v>0.66805555555555551</v>
      </c>
      <c r="AB37" s="1048">
        <v>0.68888888888888888</v>
      </c>
      <c r="AC37" s="1048">
        <v>0.70972222222222225</v>
      </c>
      <c r="AD37" s="1048">
        <v>0.73055555555555551</v>
      </c>
      <c r="AE37" s="1048">
        <v>0.75138888888888888</v>
      </c>
      <c r="AF37" s="1048">
        <v>0.77222222222222225</v>
      </c>
      <c r="AG37" s="1048">
        <v>0.79305555555555551</v>
      </c>
      <c r="AH37" s="1048">
        <v>0.81388888888888888</v>
      </c>
      <c r="AI37" s="1048">
        <v>0.83472222222222225</v>
      </c>
      <c r="AJ37" s="1048">
        <v>0.85902777777777772</v>
      </c>
      <c r="AK37" s="1051">
        <v>0.90347222222222223</v>
      </c>
      <c r="AL37" s="1051">
        <v>0.95208333333333328</v>
      </c>
      <c r="AM37" s="1050" t="s">
        <v>17</v>
      </c>
    </row>
    <row r="38" spans="1:39" ht="31.5" x14ac:dyDescent="0.5">
      <c r="A38" s="941" t="s">
        <v>63</v>
      </c>
      <c r="B38" s="938">
        <f t="shared" si="0"/>
        <v>6.9444444444444198E-4</v>
      </c>
      <c r="C38" s="284"/>
      <c r="D38" s="286">
        <v>0.40899999999999997</v>
      </c>
      <c r="E38" s="286">
        <v>0.40899999999999997</v>
      </c>
      <c r="F38" s="639"/>
      <c r="G38" s="1047" t="s">
        <v>17</v>
      </c>
      <c r="H38" s="1048">
        <v>0.27638888888888891</v>
      </c>
      <c r="I38" s="1052">
        <v>0.29375000000000001</v>
      </c>
      <c r="J38" s="1048">
        <v>0.31111111111111112</v>
      </c>
      <c r="K38" s="1048">
        <v>0.33541666666666664</v>
      </c>
      <c r="L38" s="1048">
        <v>0.35625000000000001</v>
      </c>
      <c r="M38" s="1048">
        <v>0.37708333333333333</v>
      </c>
      <c r="N38" s="1048">
        <v>0.39791666666666664</v>
      </c>
      <c r="O38" s="1048">
        <v>0.41875000000000001</v>
      </c>
      <c r="P38" s="1048">
        <v>0.43958333333333333</v>
      </c>
      <c r="Q38" s="1048">
        <v>0.46041666666666664</v>
      </c>
      <c r="R38" s="1048">
        <v>0.48125000000000001</v>
      </c>
      <c r="S38" s="1048">
        <v>0.50208333333333333</v>
      </c>
      <c r="T38" s="1048">
        <v>0.51597222222222228</v>
      </c>
      <c r="U38" s="1048">
        <v>0.54374999999999996</v>
      </c>
      <c r="V38" s="1048">
        <v>0.56458333333333333</v>
      </c>
      <c r="W38" s="1048">
        <v>0.58888888888888891</v>
      </c>
      <c r="X38" s="1048">
        <v>0.60624999999999996</v>
      </c>
      <c r="Y38" s="1048">
        <v>0.62013888888888891</v>
      </c>
      <c r="Z38" s="1048">
        <v>0.6479166666666667</v>
      </c>
      <c r="AA38" s="1048">
        <v>0.66874999999999996</v>
      </c>
      <c r="AB38" s="1048">
        <v>0.68958333333333333</v>
      </c>
      <c r="AC38" s="1048">
        <v>0.7104166666666667</v>
      </c>
      <c r="AD38" s="1048">
        <v>0.73124999999999996</v>
      </c>
      <c r="AE38" s="1048">
        <v>0.75208333333333333</v>
      </c>
      <c r="AF38" s="1048">
        <v>0.7729166666666667</v>
      </c>
      <c r="AG38" s="1048">
        <v>0.79374999999999996</v>
      </c>
      <c r="AH38" s="1048">
        <v>0.81458333333333333</v>
      </c>
      <c r="AI38" s="1048">
        <v>0.8354166666666667</v>
      </c>
      <c r="AJ38" s="1048">
        <v>0.85972222222222228</v>
      </c>
      <c r="AK38" s="1051">
        <v>0.90416666666666667</v>
      </c>
      <c r="AL38" s="1051">
        <v>0.95277777777777772</v>
      </c>
      <c r="AM38" s="1050" t="s">
        <v>17</v>
      </c>
    </row>
    <row r="39" spans="1:39" ht="31.5" x14ac:dyDescent="0.5">
      <c r="A39" s="941" t="s">
        <v>27</v>
      </c>
      <c r="B39" s="938">
        <f t="shared" si="0"/>
        <v>1.388888888888884E-3</v>
      </c>
      <c r="C39" s="284"/>
      <c r="D39" s="286">
        <v>0.52400000000000002</v>
      </c>
      <c r="E39" s="286">
        <v>0.52400000000000002</v>
      </c>
      <c r="F39" s="640"/>
      <c r="G39" s="1047" t="s">
        <v>17</v>
      </c>
      <c r="H39" s="1048">
        <v>0.27777777777777779</v>
      </c>
      <c r="I39" s="1053">
        <v>0.29583333333333334</v>
      </c>
      <c r="J39" s="1048">
        <v>0.3125</v>
      </c>
      <c r="K39" s="1048">
        <v>0.33680555555555558</v>
      </c>
      <c r="L39" s="1048">
        <v>0.3576388888888889</v>
      </c>
      <c r="M39" s="1048">
        <v>0.37847222222222221</v>
      </c>
      <c r="N39" s="1048">
        <v>0.39930555555555558</v>
      </c>
      <c r="O39" s="1048">
        <v>0.4201388888888889</v>
      </c>
      <c r="P39" s="1048">
        <v>0.44097222222222221</v>
      </c>
      <c r="Q39" s="1048">
        <v>0.46180555555555558</v>
      </c>
      <c r="R39" s="1048">
        <v>0.4826388888888889</v>
      </c>
      <c r="S39" s="1048">
        <v>0.50347222222222221</v>
      </c>
      <c r="T39" s="1048">
        <v>0.51736111111111116</v>
      </c>
      <c r="U39" s="1048">
        <v>0.54513888888888884</v>
      </c>
      <c r="V39" s="1048">
        <v>0.56597222222222221</v>
      </c>
      <c r="W39" s="1048">
        <v>0.59027777777777779</v>
      </c>
      <c r="X39" s="1048">
        <v>0.60763888888888884</v>
      </c>
      <c r="Y39" s="1048">
        <v>0.62152777777777779</v>
      </c>
      <c r="Z39" s="1048">
        <v>0.64930555555555558</v>
      </c>
      <c r="AA39" s="1048">
        <v>0.67013888888888884</v>
      </c>
      <c r="AB39" s="1048">
        <v>0.69097222222222221</v>
      </c>
      <c r="AC39" s="1048">
        <v>0.71180555555555558</v>
      </c>
      <c r="AD39" s="1048">
        <v>0.73263888888888884</v>
      </c>
      <c r="AE39" s="1048">
        <v>0.75347222222222221</v>
      </c>
      <c r="AF39" s="1048">
        <v>0.77430555555555558</v>
      </c>
      <c r="AG39" s="1048">
        <v>0.79513888888888884</v>
      </c>
      <c r="AH39" s="1048">
        <v>0.81597222222222221</v>
      </c>
      <c r="AI39" s="1048">
        <v>0.83680555555555558</v>
      </c>
      <c r="AJ39" s="1048">
        <v>0.86111111111111116</v>
      </c>
      <c r="AK39" s="1051">
        <v>0.90555555555555556</v>
      </c>
      <c r="AL39" s="1051">
        <v>0.95416666666666672</v>
      </c>
      <c r="AM39" s="1050" t="s">
        <v>17</v>
      </c>
    </row>
    <row r="40" spans="1:39" ht="31.5" x14ac:dyDescent="0.5">
      <c r="A40" s="941" t="s">
        <v>28</v>
      </c>
      <c r="B40" s="938">
        <f t="shared" si="0"/>
        <v>2.0833333333333259E-3</v>
      </c>
      <c r="C40" s="284"/>
      <c r="D40" s="286">
        <v>0.78500000000000003</v>
      </c>
      <c r="E40" s="286">
        <v>0.78500000000000003</v>
      </c>
      <c r="F40" s="640">
        <v>0</v>
      </c>
      <c r="G40" s="1054">
        <v>0.26180555555555557</v>
      </c>
      <c r="H40" s="1048">
        <v>0.27986111111111112</v>
      </c>
      <c r="I40" s="1052">
        <v>0.29722222222222222</v>
      </c>
      <c r="J40" s="1048">
        <v>0.31458333333333333</v>
      </c>
      <c r="K40" s="1048">
        <v>0.33888888888888891</v>
      </c>
      <c r="L40" s="1048">
        <v>0.35972222222222222</v>
      </c>
      <c r="M40" s="1048">
        <v>0.38055555555555554</v>
      </c>
      <c r="N40" s="1048">
        <v>0.40138888888888891</v>
      </c>
      <c r="O40" s="1048">
        <v>0.42222222222222222</v>
      </c>
      <c r="P40" s="1048">
        <v>0.44305555555555554</v>
      </c>
      <c r="Q40" s="1048">
        <v>0.46388888888888891</v>
      </c>
      <c r="R40" s="1048">
        <v>0.48472222222222222</v>
      </c>
      <c r="S40" s="1048">
        <v>0.50555555555555554</v>
      </c>
      <c r="T40" s="1048">
        <v>0.51944444444444449</v>
      </c>
      <c r="U40" s="1048">
        <v>0.54722222222222228</v>
      </c>
      <c r="V40" s="1048">
        <v>0.56805555555555554</v>
      </c>
      <c r="W40" s="1048">
        <v>0.59236111111111112</v>
      </c>
      <c r="X40" s="1048">
        <v>0.60972222222222228</v>
      </c>
      <c r="Y40" s="1048">
        <v>0.62361111111111112</v>
      </c>
      <c r="Z40" s="1048">
        <v>0.65138888888888891</v>
      </c>
      <c r="AA40" s="1048">
        <v>0.67222222222222228</v>
      </c>
      <c r="AB40" s="1048">
        <v>0.69305555555555554</v>
      </c>
      <c r="AC40" s="1048">
        <v>0.71388888888888891</v>
      </c>
      <c r="AD40" s="1048">
        <v>0.73472222222222228</v>
      </c>
      <c r="AE40" s="1048">
        <v>0.75555555555555554</v>
      </c>
      <c r="AF40" s="1048">
        <v>0.77638888888888891</v>
      </c>
      <c r="AG40" s="1048">
        <v>0.79722222222222228</v>
      </c>
      <c r="AH40" s="1048">
        <v>0.81805555555555554</v>
      </c>
      <c r="AI40" s="1048">
        <v>0.83888888888888891</v>
      </c>
      <c r="AJ40" s="1048">
        <v>0.86319444444444449</v>
      </c>
      <c r="AK40" s="1051">
        <v>0.90763888888888888</v>
      </c>
      <c r="AL40" s="1051">
        <v>0.95625000000000004</v>
      </c>
      <c r="AM40" s="1050" t="s">
        <v>17</v>
      </c>
    </row>
    <row r="41" spans="1:39" ht="31.5" x14ac:dyDescent="0.5">
      <c r="A41" s="941" t="s">
        <v>29</v>
      </c>
      <c r="B41" s="938">
        <f t="shared" si="0"/>
        <v>1.388888888888884E-3</v>
      </c>
      <c r="C41" s="284"/>
      <c r="D41" s="286">
        <v>0.57799999999999996</v>
      </c>
      <c r="E41" s="286">
        <v>0.57799999999999996</v>
      </c>
      <c r="F41" s="640">
        <v>0.57799999999999996</v>
      </c>
      <c r="G41" s="1055">
        <v>0.26250000000000001</v>
      </c>
      <c r="H41" s="1051">
        <v>0.28125</v>
      </c>
      <c r="I41" s="1053">
        <v>0.2986111111111111</v>
      </c>
      <c r="J41" s="1051">
        <v>0.31597222222222221</v>
      </c>
      <c r="K41" s="1051">
        <v>0.34027777777777779</v>
      </c>
      <c r="L41" s="1051">
        <v>0.3611111111111111</v>
      </c>
      <c r="M41" s="1051">
        <v>0.38194444444444442</v>
      </c>
      <c r="N41" s="1051">
        <v>0.40277777777777779</v>
      </c>
      <c r="O41" s="1051">
        <v>0.4236111111111111</v>
      </c>
      <c r="P41" s="1051">
        <v>0.44444444444444442</v>
      </c>
      <c r="Q41" s="1051">
        <v>0.46527777777777779</v>
      </c>
      <c r="R41" s="1051">
        <v>0.4861111111111111</v>
      </c>
      <c r="S41" s="1051">
        <v>0.50694444444444442</v>
      </c>
      <c r="T41" s="1051">
        <v>0.52083333333333337</v>
      </c>
      <c r="U41" s="1051">
        <v>0.54861111111111116</v>
      </c>
      <c r="V41" s="1051">
        <v>0.56944444444444442</v>
      </c>
      <c r="W41" s="1051">
        <v>0.59375</v>
      </c>
      <c r="X41" s="1051">
        <v>0.61111111111111116</v>
      </c>
      <c r="Y41" s="1051">
        <v>0.625</v>
      </c>
      <c r="Z41" s="1051">
        <v>0.65277777777777779</v>
      </c>
      <c r="AA41" s="1051">
        <v>0.67361111111111116</v>
      </c>
      <c r="AB41" s="1051">
        <v>0.69444444444444442</v>
      </c>
      <c r="AC41" s="1051">
        <v>0.71527777777777779</v>
      </c>
      <c r="AD41" s="1051">
        <v>0.73611111111111116</v>
      </c>
      <c r="AE41" s="1051">
        <v>0.75694444444444442</v>
      </c>
      <c r="AF41" s="1051">
        <v>0.77777777777777779</v>
      </c>
      <c r="AG41" s="1051">
        <v>0.79861111111111116</v>
      </c>
      <c r="AH41" s="1051">
        <v>0.81944444444444442</v>
      </c>
      <c r="AI41" s="1051">
        <v>0.84027777777777779</v>
      </c>
      <c r="AJ41" s="1051">
        <v>0.86458333333333337</v>
      </c>
      <c r="AK41" s="1051">
        <v>0.90902777777777777</v>
      </c>
      <c r="AL41" s="1051">
        <v>0.95763888888888893</v>
      </c>
      <c r="AM41" s="1050" t="s">
        <v>17</v>
      </c>
    </row>
    <row r="42" spans="1:39" ht="31.5" x14ac:dyDescent="0.5">
      <c r="A42" s="941" t="s">
        <v>30</v>
      </c>
      <c r="B42" s="938">
        <f t="shared" si="0"/>
        <v>6.9444444444444198E-4</v>
      </c>
      <c r="C42" s="284"/>
      <c r="D42" s="286">
        <v>0.35099999999999998</v>
      </c>
      <c r="E42" s="286">
        <v>0.35099999999999998</v>
      </c>
      <c r="F42" s="640">
        <v>0.35099999999999998</v>
      </c>
      <c r="G42" s="1055">
        <v>0.26319444444444445</v>
      </c>
      <c r="H42" s="1051">
        <v>0.28194444444444444</v>
      </c>
      <c r="I42" s="1052">
        <v>0.29930555555555555</v>
      </c>
      <c r="J42" s="1051">
        <v>0.31666666666666665</v>
      </c>
      <c r="K42" s="1051">
        <v>0.34097222222222223</v>
      </c>
      <c r="L42" s="1051">
        <v>0.36180555555555555</v>
      </c>
      <c r="M42" s="1051">
        <v>0.38263888888888886</v>
      </c>
      <c r="N42" s="1051">
        <v>0.40347222222222223</v>
      </c>
      <c r="O42" s="1051">
        <v>0.42430555555555555</v>
      </c>
      <c r="P42" s="1051">
        <v>0.44513888888888886</v>
      </c>
      <c r="Q42" s="1051">
        <v>0.46597222222222223</v>
      </c>
      <c r="R42" s="1051">
        <v>0.48680555555555555</v>
      </c>
      <c r="S42" s="1051">
        <v>0.50763888888888886</v>
      </c>
      <c r="T42" s="1051">
        <v>0.52152777777777781</v>
      </c>
      <c r="U42" s="1051">
        <v>0.5493055555555556</v>
      </c>
      <c r="V42" s="1051">
        <v>0.57013888888888886</v>
      </c>
      <c r="W42" s="1051">
        <v>0.59444444444444444</v>
      </c>
      <c r="X42" s="1051">
        <v>0.6118055555555556</v>
      </c>
      <c r="Y42" s="1051">
        <v>0.62569444444444444</v>
      </c>
      <c r="Z42" s="1051">
        <v>0.65347222222222223</v>
      </c>
      <c r="AA42" s="1051">
        <v>0.6743055555555556</v>
      </c>
      <c r="AB42" s="1051">
        <v>0.69513888888888886</v>
      </c>
      <c r="AC42" s="1051">
        <v>0.71597222222222223</v>
      </c>
      <c r="AD42" s="1051">
        <v>0.7368055555555556</v>
      </c>
      <c r="AE42" s="1051">
        <v>0.75763888888888886</v>
      </c>
      <c r="AF42" s="1051">
        <v>0.77847222222222223</v>
      </c>
      <c r="AG42" s="1051">
        <v>0.7993055555555556</v>
      </c>
      <c r="AH42" s="1051">
        <v>0.82013888888888886</v>
      </c>
      <c r="AI42" s="1051">
        <v>0.84097222222222223</v>
      </c>
      <c r="AJ42" s="1051">
        <v>0.86527777777777781</v>
      </c>
      <c r="AK42" s="1051">
        <v>0.90972222222222221</v>
      </c>
      <c r="AL42" s="1051">
        <v>0.95833333333333337</v>
      </c>
      <c r="AM42" s="1050" t="s">
        <v>17</v>
      </c>
    </row>
    <row r="43" spans="1:39" ht="31.5" x14ac:dyDescent="0.5">
      <c r="A43" s="984" t="s">
        <v>31</v>
      </c>
      <c r="B43" s="938">
        <f t="shared" si="0"/>
        <v>6.9444444444444198E-4</v>
      </c>
      <c r="C43" s="284"/>
      <c r="D43" s="286">
        <v>0.33700000000000002</v>
      </c>
      <c r="E43" s="286">
        <v>0.33700000000000002</v>
      </c>
      <c r="F43" s="640">
        <v>0.33700000000000002</v>
      </c>
      <c r="G43" s="1055">
        <v>0.2638888888888889</v>
      </c>
      <c r="H43" s="1051">
        <v>0.28263888888888888</v>
      </c>
      <c r="I43" s="1053">
        <v>0.3</v>
      </c>
      <c r="J43" s="1051">
        <v>0.31736111111111109</v>
      </c>
      <c r="K43" s="1051">
        <v>0.34166666666666667</v>
      </c>
      <c r="L43" s="1051">
        <v>0.36249999999999999</v>
      </c>
      <c r="M43" s="1051">
        <v>0.38333333333333336</v>
      </c>
      <c r="N43" s="1051">
        <v>0.40416666666666667</v>
      </c>
      <c r="O43" s="1051">
        <v>0.42499999999999999</v>
      </c>
      <c r="P43" s="1051">
        <v>0.44583333333333336</v>
      </c>
      <c r="Q43" s="1051">
        <v>0.46666666666666667</v>
      </c>
      <c r="R43" s="1051">
        <v>0.48749999999999999</v>
      </c>
      <c r="S43" s="1051">
        <v>0.5083333333333333</v>
      </c>
      <c r="T43" s="1051">
        <v>0.52222222222222225</v>
      </c>
      <c r="U43" s="1051">
        <v>0.55000000000000004</v>
      </c>
      <c r="V43" s="1051">
        <v>0.5708333333333333</v>
      </c>
      <c r="W43" s="1051">
        <v>0.59513888888888888</v>
      </c>
      <c r="X43" s="1051">
        <v>0.61250000000000004</v>
      </c>
      <c r="Y43" s="1051">
        <v>0.62638888888888888</v>
      </c>
      <c r="Z43" s="1051">
        <v>0.65416666666666667</v>
      </c>
      <c r="AA43" s="1051">
        <v>0.67500000000000004</v>
      </c>
      <c r="AB43" s="1051">
        <v>0.6958333333333333</v>
      </c>
      <c r="AC43" s="1051">
        <v>0.71666666666666667</v>
      </c>
      <c r="AD43" s="1051">
        <v>0.73750000000000004</v>
      </c>
      <c r="AE43" s="1051">
        <v>0.7583333333333333</v>
      </c>
      <c r="AF43" s="1051">
        <v>0.77916666666666667</v>
      </c>
      <c r="AG43" s="1051">
        <v>0.8</v>
      </c>
      <c r="AH43" s="1051">
        <v>0.8208333333333333</v>
      </c>
      <c r="AI43" s="1051">
        <v>0.84166666666666667</v>
      </c>
      <c r="AJ43" s="1051">
        <v>0.86597222222222225</v>
      </c>
      <c r="AK43" s="1051">
        <v>0.91041666666666665</v>
      </c>
      <c r="AL43" s="1051">
        <v>0.95902777777777781</v>
      </c>
      <c r="AM43" s="1050" t="s">
        <v>17</v>
      </c>
    </row>
    <row r="44" spans="1:39" ht="31.5" x14ac:dyDescent="0.5">
      <c r="A44" s="941" t="s">
        <v>32</v>
      </c>
      <c r="B44" s="938">
        <f t="shared" si="0"/>
        <v>6.9444444444444198E-4</v>
      </c>
      <c r="C44" s="284"/>
      <c r="D44" s="286">
        <v>0.25</v>
      </c>
      <c r="E44" s="286">
        <v>0.25</v>
      </c>
      <c r="F44" s="640">
        <v>0.25</v>
      </c>
      <c r="G44" s="1055">
        <v>0.26458333333333334</v>
      </c>
      <c r="H44" s="1051">
        <v>0.28333333333333333</v>
      </c>
      <c r="I44" s="1052">
        <v>0.30069444444444443</v>
      </c>
      <c r="J44" s="1051">
        <v>0.31805555555555554</v>
      </c>
      <c r="K44" s="1051">
        <v>0.34236111111111112</v>
      </c>
      <c r="L44" s="1051">
        <v>0.36319444444444443</v>
      </c>
      <c r="M44" s="1051">
        <v>0.3840277777777778</v>
      </c>
      <c r="N44" s="1051">
        <v>0.40486111111111112</v>
      </c>
      <c r="O44" s="1051">
        <v>0.42569444444444443</v>
      </c>
      <c r="P44" s="1051">
        <v>0.4465277777777778</v>
      </c>
      <c r="Q44" s="1051">
        <v>0.46736111111111112</v>
      </c>
      <c r="R44" s="1051">
        <v>0.48819444444444443</v>
      </c>
      <c r="S44" s="1051">
        <v>0.50902777777777775</v>
      </c>
      <c r="T44" s="1051">
        <v>0.5229166666666667</v>
      </c>
      <c r="U44" s="1051">
        <v>0.55069444444444449</v>
      </c>
      <c r="V44" s="1051">
        <v>0.57152777777777775</v>
      </c>
      <c r="W44" s="1051">
        <v>0.59583333333333333</v>
      </c>
      <c r="X44" s="1051">
        <v>0.61319444444444449</v>
      </c>
      <c r="Y44" s="1051">
        <v>0.62708333333333333</v>
      </c>
      <c r="Z44" s="1051">
        <v>0.65486111111111112</v>
      </c>
      <c r="AA44" s="1051">
        <v>0.67569444444444449</v>
      </c>
      <c r="AB44" s="1051">
        <v>0.69652777777777775</v>
      </c>
      <c r="AC44" s="1051">
        <v>0.71736111111111112</v>
      </c>
      <c r="AD44" s="1051">
        <v>0.73819444444444449</v>
      </c>
      <c r="AE44" s="1051">
        <v>0.75902777777777775</v>
      </c>
      <c r="AF44" s="1051">
        <v>0.77986111111111112</v>
      </c>
      <c r="AG44" s="1051">
        <v>0.80069444444444449</v>
      </c>
      <c r="AH44" s="1051">
        <v>0.82152777777777775</v>
      </c>
      <c r="AI44" s="1051">
        <v>0.84236111111111112</v>
      </c>
      <c r="AJ44" s="1051">
        <v>0.8666666666666667</v>
      </c>
      <c r="AK44" s="1051">
        <v>0.91111111111111109</v>
      </c>
      <c r="AL44" s="1051">
        <v>0.95972222222222225</v>
      </c>
      <c r="AM44" s="1050" t="s">
        <v>17</v>
      </c>
    </row>
    <row r="45" spans="1:39" ht="31.5" x14ac:dyDescent="0.5">
      <c r="A45" s="941" t="s">
        <v>58</v>
      </c>
      <c r="B45" s="938">
        <f t="shared" si="0"/>
        <v>6.9444444444444198E-4</v>
      </c>
      <c r="C45" s="284"/>
      <c r="D45" s="286">
        <v>0.41199999999999998</v>
      </c>
      <c r="E45" s="286">
        <v>0.41199999999999998</v>
      </c>
      <c r="F45" s="640">
        <v>0.41199999999999998</v>
      </c>
      <c r="G45" s="1055">
        <v>0.26527777777777778</v>
      </c>
      <c r="H45" s="1051">
        <v>0.28402777777777777</v>
      </c>
      <c r="I45" s="1053">
        <v>0.30138888888888887</v>
      </c>
      <c r="J45" s="1051">
        <v>0.31874999999999998</v>
      </c>
      <c r="K45" s="1051">
        <v>0.34305555555555556</v>
      </c>
      <c r="L45" s="1051">
        <v>0.36388888888888887</v>
      </c>
      <c r="M45" s="1051">
        <v>0.38472222222222224</v>
      </c>
      <c r="N45" s="1051">
        <v>0.40555555555555556</v>
      </c>
      <c r="O45" s="1051">
        <v>0.42638888888888887</v>
      </c>
      <c r="P45" s="1051">
        <v>0.44722222222222224</v>
      </c>
      <c r="Q45" s="1051">
        <v>0.46805555555555556</v>
      </c>
      <c r="R45" s="1051">
        <v>0.48888888888888887</v>
      </c>
      <c r="S45" s="1051">
        <v>0.50972222222222219</v>
      </c>
      <c r="T45" s="1051">
        <v>0.52361111111111114</v>
      </c>
      <c r="U45" s="1051">
        <v>0.55138888888888893</v>
      </c>
      <c r="V45" s="1051">
        <v>0.57222222222222219</v>
      </c>
      <c r="W45" s="1051">
        <v>0.59652777777777777</v>
      </c>
      <c r="X45" s="1051">
        <v>0.61388888888888893</v>
      </c>
      <c r="Y45" s="1051">
        <v>0.62777777777777777</v>
      </c>
      <c r="Z45" s="1051">
        <v>0.65555555555555556</v>
      </c>
      <c r="AA45" s="1051">
        <v>0.67638888888888893</v>
      </c>
      <c r="AB45" s="1051">
        <v>0.69722222222222219</v>
      </c>
      <c r="AC45" s="1051">
        <v>0.71805555555555556</v>
      </c>
      <c r="AD45" s="1051">
        <v>0.73888888888888893</v>
      </c>
      <c r="AE45" s="1051">
        <v>0.75972222222222219</v>
      </c>
      <c r="AF45" s="1051">
        <v>0.78055555555555556</v>
      </c>
      <c r="AG45" s="1051">
        <v>0.80138888888888893</v>
      </c>
      <c r="AH45" s="1051">
        <v>0.82222222222222219</v>
      </c>
      <c r="AI45" s="1051">
        <v>0.84305555555555556</v>
      </c>
      <c r="AJ45" s="1051">
        <v>0.86736111111111114</v>
      </c>
      <c r="AK45" s="1051">
        <v>0.91180555555555554</v>
      </c>
      <c r="AL45" s="1051">
        <v>0.9604166666666667</v>
      </c>
      <c r="AM45" s="1050" t="s">
        <v>17</v>
      </c>
    </row>
    <row r="46" spans="1:39" ht="31.5" x14ac:dyDescent="0.5">
      <c r="A46" s="941" t="s">
        <v>64</v>
      </c>
      <c r="B46" s="938">
        <f t="shared" si="0"/>
        <v>1.388888888888884E-3</v>
      </c>
      <c r="C46" s="284"/>
      <c r="D46" s="286">
        <v>0.76</v>
      </c>
      <c r="E46" s="286">
        <v>0.76</v>
      </c>
      <c r="F46" s="640">
        <v>0.76</v>
      </c>
      <c r="G46" s="1055">
        <v>0.26666666666666666</v>
      </c>
      <c r="H46" s="1051">
        <v>0.28541666666666665</v>
      </c>
      <c r="I46" s="1052">
        <v>0.30208333333333331</v>
      </c>
      <c r="J46" s="1051">
        <v>0.32013888888888886</v>
      </c>
      <c r="K46" s="1051">
        <v>0.34444444444444444</v>
      </c>
      <c r="L46" s="1051">
        <v>0.36527777777777776</v>
      </c>
      <c r="M46" s="1051">
        <v>0.38611111111111113</v>
      </c>
      <c r="N46" s="1051">
        <v>0.40694444444444444</v>
      </c>
      <c r="O46" s="1051">
        <v>0.42777777777777776</v>
      </c>
      <c r="P46" s="1051">
        <v>0.44861111111111113</v>
      </c>
      <c r="Q46" s="1051">
        <v>0.46944444444444444</v>
      </c>
      <c r="R46" s="1051">
        <v>0.49027777777777776</v>
      </c>
      <c r="S46" s="1051">
        <v>0.51111111111111107</v>
      </c>
      <c r="T46" s="1051">
        <v>0.52500000000000002</v>
      </c>
      <c r="U46" s="1051">
        <v>0.55277777777777781</v>
      </c>
      <c r="V46" s="1051">
        <v>0.57361111111111107</v>
      </c>
      <c r="W46" s="1051">
        <v>0.59791666666666665</v>
      </c>
      <c r="X46" s="1051">
        <v>0.61527777777777781</v>
      </c>
      <c r="Y46" s="1051">
        <v>0.62916666666666665</v>
      </c>
      <c r="Z46" s="1051">
        <v>0.65694444444444444</v>
      </c>
      <c r="AA46" s="1051">
        <v>0.67777777777777781</v>
      </c>
      <c r="AB46" s="1051">
        <v>0.69861111111111107</v>
      </c>
      <c r="AC46" s="1051">
        <v>0.71944444444444444</v>
      </c>
      <c r="AD46" s="1051">
        <v>0.74027777777777781</v>
      </c>
      <c r="AE46" s="1051">
        <v>0.76111111111111107</v>
      </c>
      <c r="AF46" s="1051">
        <v>0.78194444444444444</v>
      </c>
      <c r="AG46" s="1051">
        <v>0.80277777777777781</v>
      </c>
      <c r="AH46" s="1051">
        <v>0.82361111111111107</v>
      </c>
      <c r="AI46" s="1051">
        <v>0.84444444444444444</v>
      </c>
      <c r="AJ46" s="1051">
        <v>0.86875000000000002</v>
      </c>
      <c r="AK46" s="1051">
        <v>0.91319444444444442</v>
      </c>
      <c r="AL46" s="1051">
        <v>0.96180555555555558</v>
      </c>
      <c r="AM46" s="1050" t="s">
        <v>17</v>
      </c>
    </row>
    <row r="47" spans="1:39" ht="31.5" x14ac:dyDescent="0.5">
      <c r="A47" s="941" t="s">
        <v>57</v>
      </c>
      <c r="B47" s="938">
        <f t="shared" si="0"/>
        <v>6.9444444444444198E-4</v>
      </c>
      <c r="C47" s="284"/>
      <c r="D47" s="286">
        <v>0.247</v>
      </c>
      <c r="E47" s="286">
        <v>0.247</v>
      </c>
      <c r="F47" s="640">
        <v>0.247</v>
      </c>
      <c r="G47" s="1055">
        <v>0.26666666666666666</v>
      </c>
      <c r="H47" s="1051">
        <v>0.28611111111111109</v>
      </c>
      <c r="I47" s="1053">
        <v>0.30277777777777776</v>
      </c>
      <c r="J47" s="1051">
        <v>0.32083333333333336</v>
      </c>
      <c r="K47" s="1051">
        <v>0.34513888888888888</v>
      </c>
      <c r="L47" s="1051">
        <v>0.3659722222222222</v>
      </c>
      <c r="M47" s="1051">
        <v>0.38680555555555557</v>
      </c>
      <c r="N47" s="1051">
        <v>0.40763888888888888</v>
      </c>
      <c r="O47" s="1051">
        <v>0.4284722222222222</v>
      </c>
      <c r="P47" s="1051">
        <v>0.44930555555555557</v>
      </c>
      <c r="Q47" s="1051">
        <v>0.47013888888888888</v>
      </c>
      <c r="R47" s="1051">
        <v>0.4909722222222222</v>
      </c>
      <c r="S47" s="1051">
        <v>0.51180555555555551</v>
      </c>
      <c r="T47" s="1051">
        <v>0.52569444444444446</v>
      </c>
      <c r="U47" s="1051">
        <v>0.55347222222222225</v>
      </c>
      <c r="V47" s="1051">
        <v>0.57430555555555551</v>
      </c>
      <c r="W47" s="1051">
        <v>0.59861111111111109</v>
      </c>
      <c r="X47" s="1051">
        <v>0.61597222222222225</v>
      </c>
      <c r="Y47" s="1051">
        <v>0.62986111111111109</v>
      </c>
      <c r="Z47" s="1051">
        <v>0.65763888888888888</v>
      </c>
      <c r="AA47" s="1051">
        <v>0.67847222222222225</v>
      </c>
      <c r="AB47" s="1051">
        <v>0.69930555555555551</v>
      </c>
      <c r="AC47" s="1051">
        <v>0.72013888888888888</v>
      </c>
      <c r="AD47" s="1051">
        <v>0.74097222222222225</v>
      </c>
      <c r="AE47" s="1051">
        <v>0.76180555555555551</v>
      </c>
      <c r="AF47" s="1051">
        <v>0.78263888888888888</v>
      </c>
      <c r="AG47" s="1051">
        <v>0.80347222222222225</v>
      </c>
      <c r="AH47" s="1051">
        <v>0.82430555555555551</v>
      </c>
      <c r="AI47" s="1051">
        <v>0.84513888888888888</v>
      </c>
      <c r="AJ47" s="1051">
        <v>0.86944444444444446</v>
      </c>
      <c r="AK47" s="1051">
        <v>0.91388888888888886</v>
      </c>
      <c r="AL47" s="1051">
        <v>0.96250000000000002</v>
      </c>
      <c r="AM47" s="1050" t="s">
        <v>17</v>
      </c>
    </row>
    <row r="48" spans="1:39" ht="31.5" x14ac:dyDescent="0.5">
      <c r="A48" s="941" t="s">
        <v>56</v>
      </c>
      <c r="B48" s="938">
        <f t="shared" si="0"/>
        <v>1.388888888888884E-3</v>
      </c>
      <c r="C48" s="284"/>
      <c r="D48" s="286">
        <v>0.6</v>
      </c>
      <c r="E48" s="286">
        <v>0.6</v>
      </c>
      <c r="F48" s="640">
        <v>0.6</v>
      </c>
      <c r="G48" s="1055">
        <v>0.26805555555555555</v>
      </c>
      <c r="H48" s="1051">
        <v>0.28749999999999998</v>
      </c>
      <c r="I48" s="1052">
        <v>0.30416666666666664</v>
      </c>
      <c r="J48" s="1051">
        <v>0.32222222222222224</v>
      </c>
      <c r="K48" s="1051">
        <v>0.34652777777777777</v>
      </c>
      <c r="L48" s="1051">
        <v>0.36736111111111114</v>
      </c>
      <c r="M48" s="1051">
        <v>0.38819444444444445</v>
      </c>
      <c r="N48" s="1051">
        <v>0.40902777777777777</v>
      </c>
      <c r="O48" s="1051">
        <v>0.42986111111111114</v>
      </c>
      <c r="P48" s="1051">
        <v>0.45069444444444445</v>
      </c>
      <c r="Q48" s="1051">
        <v>0.47152777777777777</v>
      </c>
      <c r="R48" s="1051">
        <v>0.49236111111111114</v>
      </c>
      <c r="S48" s="1051">
        <v>0.5131944444444444</v>
      </c>
      <c r="T48" s="1051">
        <v>0.52708333333333335</v>
      </c>
      <c r="U48" s="1051">
        <v>0.55486111111111114</v>
      </c>
      <c r="V48" s="1051">
        <v>0.5756944444444444</v>
      </c>
      <c r="W48" s="1051">
        <v>0.6</v>
      </c>
      <c r="X48" s="1051">
        <v>0.61736111111111114</v>
      </c>
      <c r="Y48" s="1051">
        <v>0.63124999999999998</v>
      </c>
      <c r="Z48" s="1051">
        <v>0.65902777777777777</v>
      </c>
      <c r="AA48" s="1051">
        <v>0.67986111111111114</v>
      </c>
      <c r="AB48" s="1051">
        <v>0.7006944444444444</v>
      </c>
      <c r="AC48" s="1051">
        <v>0.72152777777777777</v>
      </c>
      <c r="AD48" s="1051">
        <v>0.74236111111111114</v>
      </c>
      <c r="AE48" s="1051">
        <v>0.7631944444444444</v>
      </c>
      <c r="AF48" s="1051">
        <v>0.78402777777777777</v>
      </c>
      <c r="AG48" s="1051">
        <v>0.80486111111111114</v>
      </c>
      <c r="AH48" s="1051">
        <v>0.8256944444444444</v>
      </c>
      <c r="AI48" s="1051">
        <v>0.84652777777777777</v>
      </c>
      <c r="AJ48" s="1051">
        <v>0.87083333333333335</v>
      </c>
      <c r="AK48" s="1051">
        <v>0.91527777777777775</v>
      </c>
      <c r="AL48" s="1051">
        <v>0.96388888888888891</v>
      </c>
      <c r="AM48" s="1050" t="s">
        <v>17</v>
      </c>
    </row>
    <row r="49" spans="1:39" ht="31.5" x14ac:dyDescent="0.5">
      <c r="A49" s="941" t="s">
        <v>55</v>
      </c>
      <c r="B49" s="938">
        <f t="shared" si="0"/>
        <v>6.9444444444444198E-4</v>
      </c>
      <c r="C49" s="284"/>
      <c r="D49" s="286">
        <v>0.28299999999999997</v>
      </c>
      <c r="E49" s="286">
        <v>0.28299999999999997</v>
      </c>
      <c r="F49" s="640">
        <v>0.28299999999999997</v>
      </c>
      <c r="G49" s="1055">
        <v>0.26874999999999999</v>
      </c>
      <c r="H49" s="1051">
        <v>0.28819444444444442</v>
      </c>
      <c r="I49" s="1053">
        <v>0.30486111111111114</v>
      </c>
      <c r="J49" s="1051">
        <v>0.32291666666666669</v>
      </c>
      <c r="K49" s="1051">
        <v>0.34722222222222221</v>
      </c>
      <c r="L49" s="1051">
        <v>0.36805555555555558</v>
      </c>
      <c r="M49" s="1051">
        <v>0.3888888888888889</v>
      </c>
      <c r="N49" s="1051">
        <v>0.40972222222222221</v>
      </c>
      <c r="O49" s="1051">
        <v>0.43055555555555558</v>
      </c>
      <c r="P49" s="1051">
        <v>0.4513888888888889</v>
      </c>
      <c r="Q49" s="1051">
        <v>0.47222222222222221</v>
      </c>
      <c r="R49" s="1051">
        <v>0.49305555555555558</v>
      </c>
      <c r="S49" s="1051">
        <v>0.51388888888888884</v>
      </c>
      <c r="T49" s="1051">
        <v>0.52777777777777779</v>
      </c>
      <c r="U49" s="1051">
        <v>0.55555555555555558</v>
      </c>
      <c r="V49" s="1051">
        <v>0.57638888888888884</v>
      </c>
      <c r="W49" s="1051">
        <v>0.60069444444444442</v>
      </c>
      <c r="X49" s="1051">
        <v>0.61805555555555558</v>
      </c>
      <c r="Y49" s="1051">
        <v>0.63194444444444442</v>
      </c>
      <c r="Z49" s="1051">
        <v>0.65972222222222221</v>
      </c>
      <c r="AA49" s="1051">
        <v>0.68055555555555558</v>
      </c>
      <c r="AB49" s="1051">
        <v>0.70138888888888884</v>
      </c>
      <c r="AC49" s="1051">
        <v>0.72222222222222221</v>
      </c>
      <c r="AD49" s="1051">
        <v>0.74305555555555558</v>
      </c>
      <c r="AE49" s="1051">
        <v>0.76388888888888884</v>
      </c>
      <c r="AF49" s="1051">
        <v>0.78472222222222221</v>
      </c>
      <c r="AG49" s="1051">
        <v>0.80555555555555558</v>
      </c>
      <c r="AH49" s="1051">
        <v>0.82638888888888884</v>
      </c>
      <c r="AI49" s="1051">
        <v>0.84722222222222221</v>
      </c>
      <c r="AJ49" s="1051">
        <v>0.87152777777777779</v>
      </c>
      <c r="AK49" s="1051">
        <v>0.91597222222222219</v>
      </c>
      <c r="AL49" s="1051">
        <v>0.96458333333333335</v>
      </c>
      <c r="AM49" s="1050" t="s">
        <v>17</v>
      </c>
    </row>
    <row r="50" spans="1:39" ht="31.5" x14ac:dyDescent="0.5">
      <c r="A50" s="941" t="s">
        <v>54</v>
      </c>
      <c r="B50" s="938">
        <f t="shared" si="0"/>
        <v>1.3888888888889395E-3</v>
      </c>
      <c r="C50" s="284"/>
      <c r="D50" s="286">
        <v>0.57799999999999996</v>
      </c>
      <c r="E50" s="286">
        <v>0.57799999999999996</v>
      </c>
      <c r="F50" s="640">
        <v>0.57799999999999996</v>
      </c>
      <c r="G50" s="1055">
        <v>0.26944444444444443</v>
      </c>
      <c r="H50" s="1051">
        <v>0.28958333333333336</v>
      </c>
      <c r="I50" s="1052">
        <v>0.30555555555555558</v>
      </c>
      <c r="J50" s="1051">
        <v>0.32430555555555557</v>
      </c>
      <c r="K50" s="1051">
        <v>0.34861111111111109</v>
      </c>
      <c r="L50" s="1051">
        <v>0.36944444444444446</v>
      </c>
      <c r="M50" s="1051">
        <v>0.39027777777777778</v>
      </c>
      <c r="N50" s="1051">
        <v>0.41111111111111109</v>
      </c>
      <c r="O50" s="1051">
        <v>0.43194444444444446</v>
      </c>
      <c r="P50" s="1051">
        <v>0.45277777777777778</v>
      </c>
      <c r="Q50" s="1051">
        <v>0.47361111111111109</v>
      </c>
      <c r="R50" s="1051">
        <v>0.49444444444444446</v>
      </c>
      <c r="S50" s="1051">
        <v>0.51527777777777772</v>
      </c>
      <c r="T50" s="1051">
        <v>0.52916666666666667</v>
      </c>
      <c r="U50" s="1051">
        <v>0.55694444444444446</v>
      </c>
      <c r="V50" s="1051">
        <v>0.57777777777777772</v>
      </c>
      <c r="W50" s="1051">
        <v>0.6020833333333333</v>
      </c>
      <c r="X50" s="1051">
        <v>0.61944444444444446</v>
      </c>
      <c r="Y50" s="1051">
        <v>0.6333333333333333</v>
      </c>
      <c r="Z50" s="1051">
        <v>0.66111111111111109</v>
      </c>
      <c r="AA50" s="1051">
        <v>0.68194444444444446</v>
      </c>
      <c r="AB50" s="1051">
        <v>0.70277777777777772</v>
      </c>
      <c r="AC50" s="1051">
        <v>0.72361111111111109</v>
      </c>
      <c r="AD50" s="1051">
        <v>0.74444444444444446</v>
      </c>
      <c r="AE50" s="1051">
        <v>0.76527777777777772</v>
      </c>
      <c r="AF50" s="1051">
        <v>0.78611111111111109</v>
      </c>
      <c r="AG50" s="1051">
        <v>0.80694444444444446</v>
      </c>
      <c r="AH50" s="1051">
        <v>0.82777777777777772</v>
      </c>
      <c r="AI50" s="1051">
        <v>0.84861111111111109</v>
      </c>
      <c r="AJ50" s="1051">
        <v>0.87291666666666667</v>
      </c>
      <c r="AK50" s="1051">
        <v>0.91736111111111107</v>
      </c>
      <c r="AL50" s="1051">
        <v>0.96597222222222223</v>
      </c>
      <c r="AM50" s="1050" t="s">
        <v>17</v>
      </c>
    </row>
    <row r="51" spans="1:39" ht="31.5" x14ac:dyDescent="0.5">
      <c r="A51" s="941" t="s">
        <v>53</v>
      </c>
      <c r="B51" s="938">
        <f t="shared" si="0"/>
        <v>1.388888888888884E-3</v>
      </c>
      <c r="C51" s="284"/>
      <c r="D51" s="286">
        <v>0.36499999999999999</v>
      </c>
      <c r="E51" s="286">
        <v>0.36499999999999999</v>
      </c>
      <c r="F51" s="640">
        <v>0.36499999999999999</v>
      </c>
      <c r="G51" s="1055">
        <v>0.27013888888888887</v>
      </c>
      <c r="H51" s="1051">
        <v>0.29097222222222224</v>
      </c>
      <c r="I51" s="1053">
        <v>0.30625000000000002</v>
      </c>
      <c r="J51" s="1051">
        <v>0.32569444444444445</v>
      </c>
      <c r="K51" s="1051">
        <v>0.35</v>
      </c>
      <c r="L51" s="1051">
        <v>0.37083333333333335</v>
      </c>
      <c r="M51" s="1051">
        <v>0.39166666666666666</v>
      </c>
      <c r="N51" s="1051">
        <v>0.41249999999999998</v>
      </c>
      <c r="O51" s="1051">
        <v>0.43333333333333335</v>
      </c>
      <c r="P51" s="1051">
        <v>0.45416666666666666</v>
      </c>
      <c r="Q51" s="1051">
        <v>0.47499999999999998</v>
      </c>
      <c r="R51" s="1051">
        <v>0.49583333333333335</v>
      </c>
      <c r="S51" s="1051">
        <v>0.51666666666666672</v>
      </c>
      <c r="T51" s="1051">
        <v>0.53055555555555556</v>
      </c>
      <c r="U51" s="1051">
        <v>0.55833333333333335</v>
      </c>
      <c r="V51" s="1051">
        <v>0.57916666666666672</v>
      </c>
      <c r="W51" s="1051">
        <v>0.60347222222222219</v>
      </c>
      <c r="X51" s="1051">
        <v>0.62083333333333335</v>
      </c>
      <c r="Y51" s="1051">
        <v>0.63472222222222219</v>
      </c>
      <c r="Z51" s="1051">
        <v>0.66249999999999998</v>
      </c>
      <c r="AA51" s="1051">
        <v>0.68333333333333335</v>
      </c>
      <c r="AB51" s="1051">
        <v>0.70416666666666672</v>
      </c>
      <c r="AC51" s="1051">
        <v>0.72499999999999998</v>
      </c>
      <c r="AD51" s="1051">
        <v>0.74583333333333335</v>
      </c>
      <c r="AE51" s="1051">
        <v>0.76666666666666672</v>
      </c>
      <c r="AF51" s="1051">
        <v>0.78749999999999998</v>
      </c>
      <c r="AG51" s="1051">
        <v>0.80833333333333335</v>
      </c>
      <c r="AH51" s="1051">
        <v>0.82916666666666672</v>
      </c>
      <c r="AI51" s="1051">
        <v>0.85</v>
      </c>
      <c r="AJ51" s="1051">
        <v>0.87430555555555556</v>
      </c>
      <c r="AK51" s="1051">
        <v>0.91874999999999996</v>
      </c>
      <c r="AL51" s="1051">
        <v>0.96736111111111112</v>
      </c>
      <c r="AM51" s="1050" t="s">
        <v>17</v>
      </c>
    </row>
    <row r="52" spans="1:39" ht="31.5" x14ac:dyDescent="0.5">
      <c r="A52" s="941" t="s">
        <v>52</v>
      </c>
      <c r="B52" s="938">
        <f t="shared" si="0"/>
        <v>1.388888888888884E-3</v>
      </c>
      <c r="C52" s="284"/>
      <c r="D52" s="286">
        <v>0.5</v>
      </c>
      <c r="E52" s="286">
        <v>0.5</v>
      </c>
      <c r="F52" s="640">
        <v>0.5</v>
      </c>
      <c r="G52" s="1055">
        <v>0.27152777777777776</v>
      </c>
      <c r="H52" s="1051">
        <v>0.29236111111111113</v>
      </c>
      <c r="I52" s="1052">
        <v>0.30763888888888891</v>
      </c>
      <c r="J52" s="1051">
        <v>0.32708333333333334</v>
      </c>
      <c r="K52" s="1051">
        <v>0.35138888888888886</v>
      </c>
      <c r="L52" s="1051">
        <v>0.37222222222222223</v>
      </c>
      <c r="M52" s="1051">
        <v>0.39305555555555555</v>
      </c>
      <c r="N52" s="1051">
        <v>0.41388888888888886</v>
      </c>
      <c r="O52" s="1051">
        <v>0.43472222222222223</v>
      </c>
      <c r="P52" s="1051">
        <v>0.45555555555555555</v>
      </c>
      <c r="Q52" s="1051">
        <v>0.47638888888888886</v>
      </c>
      <c r="R52" s="1051">
        <v>0.49722222222222223</v>
      </c>
      <c r="S52" s="1051">
        <v>0.5180555555555556</v>
      </c>
      <c r="T52" s="1051">
        <v>0.53194444444444444</v>
      </c>
      <c r="U52" s="1051">
        <v>0.55972222222222223</v>
      </c>
      <c r="V52" s="1051">
        <v>0.5805555555555556</v>
      </c>
      <c r="W52" s="1051">
        <v>0.60486111111111107</v>
      </c>
      <c r="X52" s="1051">
        <v>0.62222222222222223</v>
      </c>
      <c r="Y52" s="1051">
        <v>0.63611111111111107</v>
      </c>
      <c r="Z52" s="1051">
        <v>0.66388888888888886</v>
      </c>
      <c r="AA52" s="1051">
        <v>0.68472222222222223</v>
      </c>
      <c r="AB52" s="1051">
        <v>0.7055555555555556</v>
      </c>
      <c r="AC52" s="1051">
        <v>0.72638888888888886</v>
      </c>
      <c r="AD52" s="1051">
        <v>0.74722222222222223</v>
      </c>
      <c r="AE52" s="1051">
        <v>0.7680555555555556</v>
      </c>
      <c r="AF52" s="1051">
        <v>0.78888888888888886</v>
      </c>
      <c r="AG52" s="1051">
        <v>0.80972222222222223</v>
      </c>
      <c r="AH52" s="1051">
        <v>0.8305555555555556</v>
      </c>
      <c r="AI52" s="1051">
        <v>0.85138888888888886</v>
      </c>
      <c r="AJ52" s="1051">
        <v>0.87569444444444444</v>
      </c>
      <c r="AK52" s="1051">
        <v>0.92013888888888884</v>
      </c>
      <c r="AL52" s="1051">
        <v>0.96875</v>
      </c>
      <c r="AM52" s="1050" t="s">
        <v>17</v>
      </c>
    </row>
    <row r="53" spans="1:39" ht="31.5" x14ac:dyDescent="0.5">
      <c r="A53" s="941" t="s">
        <v>25</v>
      </c>
      <c r="B53" s="938">
        <f t="shared" si="0"/>
        <v>2.0833333333333259E-3</v>
      </c>
      <c r="C53" s="284"/>
      <c r="D53" s="286">
        <v>0.50600000000000001</v>
      </c>
      <c r="E53" s="286">
        <v>0.50600000000000001</v>
      </c>
      <c r="F53" s="640">
        <v>0.50600000000000001</v>
      </c>
      <c r="G53" s="1055">
        <v>0.27291666666666664</v>
      </c>
      <c r="H53" s="1051">
        <v>0.29444444444444445</v>
      </c>
      <c r="I53" s="1053">
        <v>0.30902777777777779</v>
      </c>
      <c r="J53" s="1051">
        <v>0.32916666666666666</v>
      </c>
      <c r="K53" s="1051">
        <v>0.35347222222222224</v>
      </c>
      <c r="L53" s="1051">
        <v>0.37430555555555556</v>
      </c>
      <c r="M53" s="1051">
        <v>0.39513888888888887</v>
      </c>
      <c r="N53" s="1051">
        <v>0.41597222222222224</v>
      </c>
      <c r="O53" s="1051">
        <v>0.43680555555555556</v>
      </c>
      <c r="P53" s="1051">
        <v>0.45763888888888887</v>
      </c>
      <c r="Q53" s="1051">
        <v>0.47847222222222224</v>
      </c>
      <c r="R53" s="1051">
        <v>0.49930555555555556</v>
      </c>
      <c r="S53" s="1051">
        <v>0.52013888888888893</v>
      </c>
      <c r="T53" s="1051">
        <v>0.53402777777777777</v>
      </c>
      <c r="U53" s="1051">
        <v>0.56180555555555556</v>
      </c>
      <c r="V53" s="1051">
        <v>0.58263888888888893</v>
      </c>
      <c r="W53" s="1051">
        <v>0.6069444444444444</v>
      </c>
      <c r="X53" s="1051">
        <v>0.62430555555555556</v>
      </c>
      <c r="Y53" s="1051">
        <v>0.6381944444444444</v>
      </c>
      <c r="Z53" s="1051">
        <v>0.66597222222222219</v>
      </c>
      <c r="AA53" s="1051">
        <v>0.68680555555555556</v>
      </c>
      <c r="AB53" s="1051">
        <v>0.70763888888888893</v>
      </c>
      <c r="AC53" s="1051">
        <v>0.72847222222222219</v>
      </c>
      <c r="AD53" s="1051">
        <v>0.74930555555555556</v>
      </c>
      <c r="AE53" s="1051">
        <v>0.77013888888888893</v>
      </c>
      <c r="AF53" s="1051">
        <v>0.79097222222222219</v>
      </c>
      <c r="AG53" s="1051">
        <v>0.81180555555555556</v>
      </c>
      <c r="AH53" s="1051">
        <v>0.83263888888888893</v>
      </c>
      <c r="AI53" s="1051">
        <v>0.85347222222222219</v>
      </c>
      <c r="AJ53" s="1051">
        <v>0.87777777777777777</v>
      </c>
      <c r="AK53" s="1051">
        <v>0.92222222222222228</v>
      </c>
      <c r="AL53" s="1051">
        <v>0.97083333333333333</v>
      </c>
      <c r="AM53" s="1050" t="s">
        <v>17</v>
      </c>
    </row>
    <row r="54" spans="1:39" ht="31.5" x14ac:dyDescent="0.5">
      <c r="A54" s="941" t="s">
        <v>24</v>
      </c>
      <c r="B54" s="938">
        <f t="shared" si="0"/>
        <v>1.388888888888884E-3</v>
      </c>
      <c r="C54" s="284"/>
      <c r="D54" s="286">
        <v>0.35099999999999998</v>
      </c>
      <c r="E54" s="286">
        <v>0.35099999999999998</v>
      </c>
      <c r="F54" s="640">
        <v>0.35099999999999998</v>
      </c>
      <c r="G54" s="1055">
        <v>0.27361111111111114</v>
      </c>
      <c r="H54" s="1051">
        <v>0.29583333333333334</v>
      </c>
      <c r="I54" s="1052">
        <v>0.30972222222222223</v>
      </c>
      <c r="J54" s="1051">
        <v>0.33055555555555555</v>
      </c>
      <c r="K54" s="1051">
        <v>0.35486111111111113</v>
      </c>
      <c r="L54" s="1051">
        <v>0.37569444444444444</v>
      </c>
      <c r="M54" s="1051">
        <v>0.39652777777777776</v>
      </c>
      <c r="N54" s="1051">
        <v>0.41736111111111113</v>
      </c>
      <c r="O54" s="1051">
        <v>0.43819444444444444</v>
      </c>
      <c r="P54" s="1051">
        <v>0.45902777777777776</v>
      </c>
      <c r="Q54" s="1051">
        <v>0.47986111111111113</v>
      </c>
      <c r="R54" s="1051">
        <v>0.50069444444444444</v>
      </c>
      <c r="S54" s="1051">
        <v>0.52152777777777781</v>
      </c>
      <c r="T54" s="1051">
        <v>0.53541666666666665</v>
      </c>
      <c r="U54" s="1051">
        <v>0.56319444444444444</v>
      </c>
      <c r="V54" s="1051">
        <v>0.58402777777777781</v>
      </c>
      <c r="W54" s="1051">
        <v>0.60833333333333328</v>
      </c>
      <c r="X54" s="1051">
        <v>0.62569444444444444</v>
      </c>
      <c r="Y54" s="1051">
        <v>0.63958333333333328</v>
      </c>
      <c r="Z54" s="1051">
        <v>0.66736111111111107</v>
      </c>
      <c r="AA54" s="1051">
        <v>0.68819444444444444</v>
      </c>
      <c r="AB54" s="1051">
        <v>0.70902777777777781</v>
      </c>
      <c r="AC54" s="1051">
        <v>0.72986111111111107</v>
      </c>
      <c r="AD54" s="1051">
        <v>0.75069444444444444</v>
      </c>
      <c r="AE54" s="1051">
        <v>0.77152777777777781</v>
      </c>
      <c r="AF54" s="1051">
        <v>0.79236111111111107</v>
      </c>
      <c r="AG54" s="1051">
        <v>0.81319444444444444</v>
      </c>
      <c r="AH54" s="1051">
        <v>0.83402777777777781</v>
      </c>
      <c r="AI54" s="1051">
        <v>0.85486111111111107</v>
      </c>
      <c r="AJ54" s="1051">
        <v>0.87916666666666665</v>
      </c>
      <c r="AK54" s="1051">
        <v>0.92361111111111116</v>
      </c>
      <c r="AL54" s="1051">
        <v>0.97222222222222221</v>
      </c>
      <c r="AM54" s="1050" t="s">
        <v>17</v>
      </c>
    </row>
    <row r="55" spans="1:39" ht="31.5" x14ac:dyDescent="0.5">
      <c r="A55" s="941" t="s">
        <v>23</v>
      </c>
      <c r="B55" s="938">
        <f t="shared" si="0"/>
        <v>6.9444444444444198E-4</v>
      </c>
      <c r="C55" s="284"/>
      <c r="D55" s="286">
        <v>0.36299999999999999</v>
      </c>
      <c r="E55" s="286">
        <v>0.36299999999999999</v>
      </c>
      <c r="F55" s="640">
        <v>0.36299999999999999</v>
      </c>
      <c r="G55" s="1055">
        <v>0.27430555555555558</v>
      </c>
      <c r="H55" s="1051">
        <v>0.29652777777777778</v>
      </c>
      <c r="I55" s="1053">
        <v>0.31041666666666667</v>
      </c>
      <c r="J55" s="1051">
        <v>0.33124999999999999</v>
      </c>
      <c r="K55" s="1051">
        <v>0.35555555555555557</v>
      </c>
      <c r="L55" s="1051">
        <v>0.37638888888888888</v>
      </c>
      <c r="M55" s="1051">
        <v>0.3972222222222222</v>
      </c>
      <c r="N55" s="1051">
        <v>0.41805555555555557</v>
      </c>
      <c r="O55" s="1051">
        <v>0.43888888888888888</v>
      </c>
      <c r="P55" s="1051">
        <v>0.4597222222222222</v>
      </c>
      <c r="Q55" s="1051">
        <v>0.48055555555555557</v>
      </c>
      <c r="R55" s="1051">
        <v>0.50138888888888888</v>
      </c>
      <c r="S55" s="1051">
        <v>0.52222222222222225</v>
      </c>
      <c r="T55" s="1051">
        <v>0.53611111111111109</v>
      </c>
      <c r="U55" s="1051">
        <v>0.56388888888888888</v>
      </c>
      <c r="V55" s="1051">
        <v>0.58472222222222225</v>
      </c>
      <c r="W55" s="1051">
        <v>0.60902777777777772</v>
      </c>
      <c r="X55" s="1051">
        <v>0.62638888888888888</v>
      </c>
      <c r="Y55" s="1051">
        <v>0.64027777777777772</v>
      </c>
      <c r="Z55" s="1051">
        <v>0.66805555555555551</v>
      </c>
      <c r="AA55" s="1051">
        <v>0.68888888888888888</v>
      </c>
      <c r="AB55" s="1051">
        <v>0.70972222222222225</v>
      </c>
      <c r="AC55" s="1051">
        <v>0.73055555555555551</v>
      </c>
      <c r="AD55" s="1051">
        <v>0.75138888888888888</v>
      </c>
      <c r="AE55" s="1051">
        <v>0.77222222222222225</v>
      </c>
      <c r="AF55" s="1051">
        <v>0.79305555555555551</v>
      </c>
      <c r="AG55" s="1051">
        <v>0.81388888888888888</v>
      </c>
      <c r="AH55" s="1051">
        <v>0.83472222222222225</v>
      </c>
      <c r="AI55" s="1051">
        <v>0.85555555555555551</v>
      </c>
      <c r="AJ55" s="1051">
        <v>0.87986111111111109</v>
      </c>
      <c r="AK55" s="1051">
        <v>0.9243055555555556</v>
      </c>
      <c r="AL55" s="1051">
        <v>0.97291666666666665</v>
      </c>
      <c r="AM55" s="1050" t="s">
        <v>17</v>
      </c>
    </row>
    <row r="56" spans="1:39" ht="31.5" x14ac:dyDescent="0.5">
      <c r="A56" s="941" t="s">
        <v>22</v>
      </c>
      <c r="B56" s="938">
        <f t="shared" si="0"/>
        <v>6.9444444444444198E-4</v>
      </c>
      <c r="C56" s="284"/>
      <c r="D56" s="286">
        <v>0.75</v>
      </c>
      <c r="E56" s="286">
        <v>0.75</v>
      </c>
      <c r="F56" s="640">
        <v>0.75</v>
      </c>
      <c r="G56" s="1055">
        <v>0.27500000000000002</v>
      </c>
      <c r="H56" s="1051">
        <v>0.29722222222222222</v>
      </c>
      <c r="I56" s="1052">
        <v>0.31180555555555556</v>
      </c>
      <c r="J56" s="1051">
        <v>0.33194444444444443</v>
      </c>
      <c r="K56" s="1051">
        <v>0.35625000000000001</v>
      </c>
      <c r="L56" s="1051">
        <v>0.37708333333333333</v>
      </c>
      <c r="M56" s="1051">
        <v>0.39791666666666664</v>
      </c>
      <c r="N56" s="1051">
        <v>0.41875000000000001</v>
      </c>
      <c r="O56" s="1051">
        <v>0.43958333333333333</v>
      </c>
      <c r="P56" s="1051">
        <v>0.46041666666666664</v>
      </c>
      <c r="Q56" s="1051">
        <v>0.48125000000000001</v>
      </c>
      <c r="R56" s="1051">
        <v>0.50208333333333333</v>
      </c>
      <c r="S56" s="1051">
        <v>0.5229166666666667</v>
      </c>
      <c r="T56" s="1051">
        <v>0.53680555555555554</v>
      </c>
      <c r="U56" s="1051">
        <v>0.56458333333333333</v>
      </c>
      <c r="V56" s="1051">
        <v>0.5854166666666667</v>
      </c>
      <c r="W56" s="1051">
        <v>0.60972222222222228</v>
      </c>
      <c r="X56" s="1051">
        <v>0.62708333333333333</v>
      </c>
      <c r="Y56" s="1051">
        <v>0.64097222222222228</v>
      </c>
      <c r="Z56" s="1051">
        <v>0.66874999999999996</v>
      </c>
      <c r="AA56" s="1051">
        <v>0.68958333333333333</v>
      </c>
      <c r="AB56" s="1051">
        <v>0.7104166666666667</v>
      </c>
      <c r="AC56" s="1051">
        <v>0.73124999999999996</v>
      </c>
      <c r="AD56" s="1051">
        <v>0.75208333333333333</v>
      </c>
      <c r="AE56" s="1051">
        <v>0.7729166666666667</v>
      </c>
      <c r="AF56" s="1051">
        <v>0.79374999999999996</v>
      </c>
      <c r="AG56" s="1051">
        <v>0.81458333333333333</v>
      </c>
      <c r="AH56" s="1051">
        <v>0.8354166666666667</v>
      </c>
      <c r="AI56" s="1051">
        <v>0.85624999999999996</v>
      </c>
      <c r="AJ56" s="1051">
        <v>0.88055555555555554</v>
      </c>
      <c r="AK56" s="1051">
        <v>0.92500000000000004</v>
      </c>
      <c r="AL56" s="1051">
        <v>0.97361111111111109</v>
      </c>
      <c r="AM56" s="1050" t="s">
        <v>17</v>
      </c>
    </row>
    <row r="57" spans="1:39" ht="31.5" x14ac:dyDescent="0.5">
      <c r="A57" s="941" t="s">
        <v>36</v>
      </c>
      <c r="B57" s="938">
        <f t="shared" si="0"/>
        <v>6.9444444444444198E-4</v>
      </c>
      <c r="C57" s="284"/>
      <c r="D57" s="286">
        <v>0.314</v>
      </c>
      <c r="E57" s="286">
        <v>0.314</v>
      </c>
      <c r="F57" s="640">
        <v>0.314</v>
      </c>
      <c r="G57" s="1055">
        <v>0.27569444444444446</v>
      </c>
      <c r="H57" s="1051">
        <v>0.29791666666666666</v>
      </c>
      <c r="I57" s="1053">
        <v>0.3125</v>
      </c>
      <c r="J57" s="1051">
        <v>0.33263888888888887</v>
      </c>
      <c r="K57" s="1051">
        <v>0.35694444444444445</v>
      </c>
      <c r="L57" s="1051">
        <v>0.37777777777777777</v>
      </c>
      <c r="M57" s="1051">
        <v>0.39861111111111114</v>
      </c>
      <c r="N57" s="1051">
        <v>0.41944444444444445</v>
      </c>
      <c r="O57" s="1051">
        <v>0.44027777777777777</v>
      </c>
      <c r="P57" s="1051">
        <v>0.46111111111111114</v>
      </c>
      <c r="Q57" s="1051">
        <v>0.48194444444444445</v>
      </c>
      <c r="R57" s="1051">
        <v>0.50277777777777777</v>
      </c>
      <c r="S57" s="1051">
        <v>0.52361111111111114</v>
      </c>
      <c r="T57" s="1051">
        <v>0.53749999999999998</v>
      </c>
      <c r="U57" s="1051">
        <v>0.56527777777777777</v>
      </c>
      <c r="V57" s="1051">
        <v>0.58611111111111114</v>
      </c>
      <c r="W57" s="1051">
        <v>0.61041666666666672</v>
      </c>
      <c r="X57" s="1051">
        <v>0.62777777777777777</v>
      </c>
      <c r="Y57" s="1051">
        <v>0.64166666666666672</v>
      </c>
      <c r="Z57" s="1051">
        <v>0.6694444444444444</v>
      </c>
      <c r="AA57" s="1051">
        <v>0.69027777777777777</v>
      </c>
      <c r="AB57" s="1051">
        <v>0.71111111111111114</v>
      </c>
      <c r="AC57" s="1051">
        <v>0.7319444444444444</v>
      </c>
      <c r="AD57" s="1051">
        <v>0.75277777777777777</v>
      </c>
      <c r="AE57" s="1051">
        <v>0.77361111111111114</v>
      </c>
      <c r="AF57" s="1051">
        <v>0.7944444444444444</v>
      </c>
      <c r="AG57" s="1051">
        <v>0.81527777777777777</v>
      </c>
      <c r="AH57" s="1051">
        <v>0.83611111111111114</v>
      </c>
      <c r="AI57" s="1051">
        <v>0.8569444444444444</v>
      </c>
      <c r="AJ57" s="1051">
        <v>0.88124999999999998</v>
      </c>
      <c r="AK57" s="1051">
        <v>0.92569444444444449</v>
      </c>
      <c r="AL57" s="1051">
        <v>0.97430555555555554</v>
      </c>
      <c r="AM57" s="1050" t="s">
        <v>17</v>
      </c>
    </row>
    <row r="58" spans="1:39" ht="31.5" x14ac:dyDescent="0.5">
      <c r="A58" s="941" t="s">
        <v>37</v>
      </c>
      <c r="B58" s="938">
        <f t="shared" si="0"/>
        <v>1.388888888888884E-3</v>
      </c>
      <c r="C58" s="284"/>
      <c r="D58" s="286">
        <v>0.433</v>
      </c>
      <c r="E58" s="286">
        <v>0.433</v>
      </c>
      <c r="F58" s="640">
        <v>0.433</v>
      </c>
      <c r="G58" s="1055">
        <v>0.27638888888888891</v>
      </c>
      <c r="H58" s="1051">
        <v>0.29930555555555555</v>
      </c>
      <c r="I58" s="1052">
        <v>0.31388888888888888</v>
      </c>
      <c r="J58" s="1051">
        <v>0.33402777777777776</v>
      </c>
      <c r="K58" s="1051">
        <v>0.35833333333333334</v>
      </c>
      <c r="L58" s="1051">
        <v>0.37916666666666665</v>
      </c>
      <c r="M58" s="1051">
        <v>0.4</v>
      </c>
      <c r="N58" s="1051">
        <v>0.42083333333333334</v>
      </c>
      <c r="O58" s="1051">
        <v>0.44166666666666665</v>
      </c>
      <c r="P58" s="1051">
        <v>0.46250000000000002</v>
      </c>
      <c r="Q58" s="1051">
        <v>0.48333333333333334</v>
      </c>
      <c r="R58" s="1051">
        <v>0.50416666666666665</v>
      </c>
      <c r="S58" s="1051">
        <v>0.52500000000000002</v>
      </c>
      <c r="T58" s="1051">
        <v>0.53888888888888886</v>
      </c>
      <c r="U58" s="1051">
        <v>0.56666666666666665</v>
      </c>
      <c r="V58" s="1051">
        <v>0.58750000000000002</v>
      </c>
      <c r="W58" s="1051">
        <v>0.6118055555555556</v>
      </c>
      <c r="X58" s="1051">
        <v>0.62916666666666665</v>
      </c>
      <c r="Y58" s="1051">
        <v>0.6430555555555556</v>
      </c>
      <c r="Z58" s="1051">
        <v>0.67083333333333328</v>
      </c>
      <c r="AA58" s="1051">
        <v>0.69166666666666665</v>
      </c>
      <c r="AB58" s="1051">
        <v>0.71250000000000002</v>
      </c>
      <c r="AC58" s="1051">
        <v>0.73333333333333328</v>
      </c>
      <c r="AD58" s="1051">
        <v>0.75416666666666665</v>
      </c>
      <c r="AE58" s="1051">
        <v>0.77500000000000002</v>
      </c>
      <c r="AF58" s="1051">
        <v>0.79583333333333328</v>
      </c>
      <c r="AG58" s="1051">
        <v>0.81666666666666665</v>
      </c>
      <c r="AH58" s="1051">
        <v>0.83750000000000002</v>
      </c>
      <c r="AI58" s="1051">
        <v>0.85833333333333328</v>
      </c>
      <c r="AJ58" s="1051">
        <v>0.88263888888888886</v>
      </c>
      <c r="AK58" s="1051">
        <v>0.92708333333333337</v>
      </c>
      <c r="AL58" s="1051">
        <v>0.97569444444444442</v>
      </c>
      <c r="AM58" s="1050" t="s">
        <v>17</v>
      </c>
    </row>
    <row r="59" spans="1:39" ht="31.5" x14ac:dyDescent="0.5">
      <c r="A59" s="941" t="s">
        <v>20</v>
      </c>
      <c r="B59" s="938">
        <f t="shared" si="0"/>
        <v>2.0833333333333259E-3</v>
      </c>
      <c r="C59" s="284"/>
      <c r="D59" s="286">
        <v>0.63400000000000001</v>
      </c>
      <c r="E59" s="286">
        <v>0.63400000000000001</v>
      </c>
      <c r="F59" s="640">
        <v>0.63400000000000001</v>
      </c>
      <c r="G59" s="1055">
        <v>0.27777777777777779</v>
      </c>
      <c r="H59" s="1051">
        <v>0.30138888888888887</v>
      </c>
      <c r="I59" s="1053">
        <v>0.31527777777777777</v>
      </c>
      <c r="J59" s="1051">
        <v>0.33611111111111114</v>
      </c>
      <c r="K59" s="1051">
        <v>0.36041666666666666</v>
      </c>
      <c r="L59" s="1051">
        <v>0.38124999999999998</v>
      </c>
      <c r="M59" s="1051">
        <v>0.40208333333333335</v>
      </c>
      <c r="N59" s="1051">
        <v>0.42291666666666666</v>
      </c>
      <c r="O59" s="1051">
        <v>0.44374999999999998</v>
      </c>
      <c r="P59" s="1051">
        <v>0.46458333333333335</v>
      </c>
      <c r="Q59" s="1051">
        <v>0.48541666666666666</v>
      </c>
      <c r="R59" s="1051">
        <v>0.50624999999999998</v>
      </c>
      <c r="S59" s="1051">
        <v>0.52708333333333335</v>
      </c>
      <c r="T59" s="1051">
        <v>0.54097222222222219</v>
      </c>
      <c r="U59" s="1051">
        <v>0.56874999999999998</v>
      </c>
      <c r="V59" s="1051">
        <v>0.58958333333333335</v>
      </c>
      <c r="W59" s="1051">
        <v>0.61388888888888893</v>
      </c>
      <c r="X59" s="1051">
        <v>0.63124999999999998</v>
      </c>
      <c r="Y59" s="1051">
        <v>0.64513888888888893</v>
      </c>
      <c r="Z59" s="1051">
        <v>0.67291666666666672</v>
      </c>
      <c r="AA59" s="1051">
        <v>0.69374999999999998</v>
      </c>
      <c r="AB59" s="1051">
        <v>0.71458333333333335</v>
      </c>
      <c r="AC59" s="1051">
        <v>0.73541666666666672</v>
      </c>
      <c r="AD59" s="1051">
        <v>0.75624999999999998</v>
      </c>
      <c r="AE59" s="1051">
        <v>0.77708333333333335</v>
      </c>
      <c r="AF59" s="1051">
        <v>0.79791666666666672</v>
      </c>
      <c r="AG59" s="1051">
        <v>0.81874999999999998</v>
      </c>
      <c r="AH59" s="1051">
        <v>0.83958333333333335</v>
      </c>
      <c r="AI59" s="1051">
        <v>0.86041666666666672</v>
      </c>
      <c r="AJ59" s="1051">
        <v>0.88472222222222219</v>
      </c>
      <c r="AK59" s="1051">
        <v>0.9291666666666667</v>
      </c>
      <c r="AL59" s="1051">
        <v>0.97777777777777775</v>
      </c>
      <c r="AM59" s="1050" t="s">
        <v>17</v>
      </c>
    </row>
    <row r="60" spans="1:39" ht="31.5" x14ac:dyDescent="0.5">
      <c r="A60" s="941" t="s">
        <v>19</v>
      </c>
      <c r="B60" s="938">
        <f t="shared" si="0"/>
        <v>1.388888888888884E-3</v>
      </c>
      <c r="C60" s="284"/>
      <c r="D60" s="286">
        <v>0.376</v>
      </c>
      <c r="E60" s="286">
        <v>0.376</v>
      </c>
      <c r="F60" s="640">
        <v>0.376</v>
      </c>
      <c r="G60" s="1055">
        <v>0.27847222222222223</v>
      </c>
      <c r="H60" s="1051">
        <v>0.30277777777777776</v>
      </c>
      <c r="I60" s="1052">
        <v>0.31597222222222221</v>
      </c>
      <c r="J60" s="1051">
        <v>0.33750000000000002</v>
      </c>
      <c r="K60" s="1051">
        <v>0.36180555555555555</v>
      </c>
      <c r="L60" s="1051">
        <v>0.38263888888888886</v>
      </c>
      <c r="M60" s="1051">
        <v>0.40347222222222223</v>
      </c>
      <c r="N60" s="1051">
        <v>0.42430555555555555</v>
      </c>
      <c r="O60" s="1051">
        <v>0.44513888888888886</v>
      </c>
      <c r="P60" s="1051">
        <v>0.46597222222222223</v>
      </c>
      <c r="Q60" s="1051">
        <v>0.48680555555555555</v>
      </c>
      <c r="R60" s="1051">
        <v>0.50763888888888886</v>
      </c>
      <c r="S60" s="1051">
        <v>0.52847222222222223</v>
      </c>
      <c r="T60" s="1051">
        <v>0.54236111111111107</v>
      </c>
      <c r="U60" s="1051">
        <v>0.57013888888888886</v>
      </c>
      <c r="V60" s="1051">
        <v>0.59097222222222223</v>
      </c>
      <c r="W60" s="1051">
        <v>0.61527777777777781</v>
      </c>
      <c r="X60" s="1051">
        <v>0.63263888888888886</v>
      </c>
      <c r="Y60" s="1051">
        <v>0.64652777777777781</v>
      </c>
      <c r="Z60" s="1051">
        <v>0.6743055555555556</v>
      </c>
      <c r="AA60" s="1051">
        <v>0.69513888888888886</v>
      </c>
      <c r="AB60" s="1051">
        <v>0.71597222222222223</v>
      </c>
      <c r="AC60" s="1051">
        <v>0.7368055555555556</v>
      </c>
      <c r="AD60" s="1051">
        <v>0.75763888888888886</v>
      </c>
      <c r="AE60" s="1051">
        <v>0.77847222222222223</v>
      </c>
      <c r="AF60" s="1051">
        <v>0.7993055555555556</v>
      </c>
      <c r="AG60" s="1051">
        <v>0.82013888888888886</v>
      </c>
      <c r="AH60" s="1051">
        <v>0.84097222222222223</v>
      </c>
      <c r="AI60" s="1051">
        <v>0.8618055555555556</v>
      </c>
      <c r="AJ60" s="1051">
        <v>0.88611111111111107</v>
      </c>
      <c r="AK60" s="1051">
        <v>0.93055555555555558</v>
      </c>
      <c r="AL60" s="1051">
        <v>0.97916666666666663</v>
      </c>
      <c r="AM60" s="1050" t="s">
        <v>17</v>
      </c>
    </row>
    <row r="61" spans="1:39" ht="31.5" x14ac:dyDescent="0.5">
      <c r="A61" s="941" t="s">
        <v>18</v>
      </c>
      <c r="B61" s="938">
        <f t="shared" si="0"/>
        <v>6.9444444444444198E-4</v>
      </c>
      <c r="C61" s="284"/>
      <c r="D61" s="286">
        <v>0.34499999999999997</v>
      </c>
      <c r="E61" s="286">
        <v>0.34499999999999997</v>
      </c>
      <c r="F61" s="640">
        <v>0.34499999999999997</v>
      </c>
      <c r="G61" s="1055">
        <v>0.27916666666666667</v>
      </c>
      <c r="H61" s="1051">
        <v>0.3034722222222222</v>
      </c>
      <c r="I61" s="1053">
        <v>0.31666666666666665</v>
      </c>
      <c r="J61" s="1051">
        <v>0.33819444444444446</v>
      </c>
      <c r="K61" s="1051">
        <v>0.36249999999999999</v>
      </c>
      <c r="L61" s="1051">
        <v>0.38333333333333336</v>
      </c>
      <c r="M61" s="1051">
        <v>0.40416666666666667</v>
      </c>
      <c r="N61" s="1051">
        <v>0.42499999999999999</v>
      </c>
      <c r="O61" s="1051">
        <v>0.44583333333333336</v>
      </c>
      <c r="P61" s="1051">
        <v>0.46666666666666667</v>
      </c>
      <c r="Q61" s="1051">
        <v>0.48749999999999999</v>
      </c>
      <c r="R61" s="1051">
        <v>0.5083333333333333</v>
      </c>
      <c r="S61" s="1051">
        <v>0.52916666666666667</v>
      </c>
      <c r="T61" s="1051">
        <v>0.54305555555555551</v>
      </c>
      <c r="U61" s="1051">
        <v>0.5708333333333333</v>
      </c>
      <c r="V61" s="1051">
        <v>0.59166666666666667</v>
      </c>
      <c r="W61" s="1051">
        <v>0.61597222222222225</v>
      </c>
      <c r="X61" s="1051">
        <v>0.6333333333333333</v>
      </c>
      <c r="Y61" s="1051">
        <v>0.64722222222222225</v>
      </c>
      <c r="Z61" s="1051">
        <v>0.67500000000000004</v>
      </c>
      <c r="AA61" s="1051">
        <v>0.6958333333333333</v>
      </c>
      <c r="AB61" s="1051">
        <v>0.71666666666666667</v>
      </c>
      <c r="AC61" s="1051">
        <v>0.73750000000000004</v>
      </c>
      <c r="AD61" s="1051">
        <v>0.7583333333333333</v>
      </c>
      <c r="AE61" s="1051">
        <v>0.77916666666666667</v>
      </c>
      <c r="AF61" s="1051">
        <v>0.8</v>
      </c>
      <c r="AG61" s="1051">
        <v>0.8208333333333333</v>
      </c>
      <c r="AH61" s="1051">
        <v>0.84166666666666667</v>
      </c>
      <c r="AI61" s="1051">
        <v>0.86250000000000004</v>
      </c>
      <c r="AJ61" s="1051">
        <v>0.88680555555555551</v>
      </c>
      <c r="AK61" s="1051">
        <v>0.93125000000000002</v>
      </c>
      <c r="AL61" s="1051">
        <v>0.97986111111111107</v>
      </c>
      <c r="AM61" s="1050" t="s">
        <v>17</v>
      </c>
    </row>
    <row r="62" spans="1:39" ht="32.25" thickBot="1" x14ac:dyDescent="0.55000000000000004">
      <c r="A62" s="942" t="s">
        <v>16</v>
      </c>
      <c r="B62" s="939">
        <v>1.3888888888888889E-3</v>
      </c>
      <c r="C62" s="406"/>
      <c r="D62" s="407">
        <v>0.34799999999999998</v>
      </c>
      <c r="E62" s="407">
        <v>0.34799999999999998</v>
      </c>
      <c r="F62" s="641">
        <v>0.34799999999999998</v>
      </c>
      <c r="G62" s="1056">
        <v>0.28055555555555556</v>
      </c>
      <c r="H62" s="1057">
        <v>0.30486111111111114</v>
      </c>
      <c r="I62" s="1058">
        <v>0.31805555555555554</v>
      </c>
      <c r="J62" s="1057">
        <v>0.33958333333333335</v>
      </c>
      <c r="K62" s="1057">
        <v>0.36388888888888887</v>
      </c>
      <c r="L62" s="1057">
        <v>0.38472222222222224</v>
      </c>
      <c r="M62" s="1057">
        <v>0.40555555555555556</v>
      </c>
      <c r="N62" s="1057">
        <v>0.42638888888888887</v>
      </c>
      <c r="O62" s="1057">
        <v>0.44722222222222224</v>
      </c>
      <c r="P62" s="1057">
        <v>0.46805555555555556</v>
      </c>
      <c r="Q62" s="1057">
        <v>0.48888888888888887</v>
      </c>
      <c r="R62" s="1057">
        <v>0.50972222222222219</v>
      </c>
      <c r="S62" s="1057">
        <v>0.53055555555555556</v>
      </c>
      <c r="T62" s="1057">
        <v>0.5444444444444444</v>
      </c>
      <c r="U62" s="1057">
        <v>0.57222222222222219</v>
      </c>
      <c r="V62" s="1057">
        <v>0.59305555555555556</v>
      </c>
      <c r="W62" s="1057">
        <v>0.61736111111111114</v>
      </c>
      <c r="X62" s="1057">
        <v>0.63472222222222219</v>
      </c>
      <c r="Y62" s="1057">
        <v>0.64861111111111114</v>
      </c>
      <c r="Z62" s="1057">
        <v>0.67638888888888893</v>
      </c>
      <c r="AA62" s="1057">
        <v>0.69722222222222219</v>
      </c>
      <c r="AB62" s="1057">
        <v>0.71805555555555556</v>
      </c>
      <c r="AC62" s="1057">
        <v>0.73888888888888893</v>
      </c>
      <c r="AD62" s="1057">
        <v>0.75972222222222219</v>
      </c>
      <c r="AE62" s="1057">
        <v>0.78055555555555556</v>
      </c>
      <c r="AF62" s="1057">
        <v>0.80138888888888893</v>
      </c>
      <c r="AG62" s="1057">
        <v>0.82222222222222219</v>
      </c>
      <c r="AH62" s="1057">
        <v>0.84305555555555556</v>
      </c>
      <c r="AI62" s="1057">
        <v>0.86388888888888893</v>
      </c>
      <c r="AJ62" s="1057">
        <v>0.8881944444444444</v>
      </c>
      <c r="AK62" s="1057">
        <v>0.93263888888888891</v>
      </c>
      <c r="AL62" s="1057">
        <v>0.98124999999999996</v>
      </c>
      <c r="AM62" s="1059" t="s">
        <v>17</v>
      </c>
    </row>
    <row r="63" spans="1:39" ht="18" thickBot="1" x14ac:dyDescent="0.3">
      <c r="A63" s="157"/>
      <c r="B63" s="486" t="s">
        <v>38</v>
      </c>
      <c r="C63" s="648">
        <v>10</v>
      </c>
      <c r="D63" s="649">
        <f>SUM(D34:D62)</f>
        <v>12.924000000000001</v>
      </c>
      <c r="E63" s="650">
        <f>SUM(E13:E62)</f>
        <v>22.748999999999995</v>
      </c>
      <c r="F63" s="651">
        <v>9.8000000000000007</v>
      </c>
      <c r="G63" s="898">
        <f>SUM(I62-I40)</f>
        <v>2.0833333333333315E-2</v>
      </c>
      <c r="H63" s="899">
        <f>H62-H13</f>
        <v>5.1388888888888928E-2</v>
      </c>
      <c r="I63" s="899">
        <f>SUM(I62-I34)</f>
        <v>2.7777777777777735E-2</v>
      </c>
      <c r="J63" s="900">
        <f t="shared" ref="J63:AL63" si="1">J62-J13</f>
        <v>5.1388888888888928E-2</v>
      </c>
      <c r="K63" s="901">
        <f t="shared" si="1"/>
        <v>5.1388888888888873E-2</v>
      </c>
      <c r="L63" s="901">
        <f t="shared" si="1"/>
        <v>5.1388888888888928E-2</v>
      </c>
      <c r="M63" s="901">
        <f t="shared" si="1"/>
        <v>5.1388888888888873E-2</v>
      </c>
      <c r="N63" s="901">
        <f t="shared" si="1"/>
        <v>5.1388888888888873E-2</v>
      </c>
      <c r="O63" s="901">
        <f t="shared" si="1"/>
        <v>5.1388888888888928E-2</v>
      </c>
      <c r="P63" s="901">
        <f t="shared" si="1"/>
        <v>5.1388888888888873E-2</v>
      </c>
      <c r="Q63" s="901">
        <f t="shared" si="1"/>
        <v>5.1388888888888873E-2</v>
      </c>
      <c r="R63" s="901">
        <f t="shared" si="1"/>
        <v>5.1388888888888873E-2</v>
      </c>
      <c r="S63" s="901">
        <f t="shared" si="1"/>
        <v>5.1388888888888873E-2</v>
      </c>
      <c r="T63" s="901">
        <f t="shared" si="1"/>
        <v>5.1388888888888817E-2</v>
      </c>
      <c r="U63" s="901">
        <f t="shared" si="1"/>
        <v>5.1388888888888817E-2</v>
      </c>
      <c r="V63" s="901">
        <f t="shared" si="1"/>
        <v>5.1388888888888928E-2</v>
      </c>
      <c r="W63" s="901">
        <f t="shared" si="1"/>
        <v>5.1388888888888928E-2</v>
      </c>
      <c r="X63" s="901">
        <f t="shared" si="1"/>
        <v>5.1388888888888817E-2</v>
      </c>
      <c r="Y63" s="901">
        <f t="shared" si="1"/>
        <v>5.1388888888888928E-2</v>
      </c>
      <c r="Z63" s="901">
        <f t="shared" si="1"/>
        <v>5.1388888888888928E-2</v>
      </c>
      <c r="AA63" s="901">
        <f t="shared" si="1"/>
        <v>5.1388888888888817E-2</v>
      </c>
      <c r="AB63" s="901">
        <f t="shared" si="1"/>
        <v>5.1388888888888928E-2</v>
      </c>
      <c r="AC63" s="901">
        <f t="shared" si="1"/>
        <v>5.1388888888888928E-2</v>
      </c>
      <c r="AD63" s="901">
        <f t="shared" si="1"/>
        <v>5.1388888888888817E-2</v>
      </c>
      <c r="AE63" s="901">
        <f t="shared" si="1"/>
        <v>5.1388888888888928E-2</v>
      </c>
      <c r="AF63" s="901">
        <f t="shared" si="1"/>
        <v>5.1388888888888928E-2</v>
      </c>
      <c r="AG63" s="901">
        <f t="shared" si="1"/>
        <v>5.1388888888888817E-2</v>
      </c>
      <c r="AH63" s="901">
        <f t="shared" si="1"/>
        <v>5.1388888888888928E-2</v>
      </c>
      <c r="AI63" s="901">
        <f t="shared" si="1"/>
        <v>5.1388888888888928E-2</v>
      </c>
      <c r="AJ63" s="901">
        <f t="shared" si="1"/>
        <v>5.1388888888888817E-2</v>
      </c>
      <c r="AK63" s="901">
        <f t="shared" si="1"/>
        <v>5.1388888888888928E-2</v>
      </c>
      <c r="AL63" s="901">
        <f t="shared" si="1"/>
        <v>5.1388888888888817E-2</v>
      </c>
      <c r="AM63" s="902">
        <f>SUM(AM34-AM13)</f>
        <v>1.6666666666666718E-2</v>
      </c>
    </row>
    <row r="64" spans="1:39" ht="17.25" x14ac:dyDescent="0.25">
      <c r="A64" s="157"/>
      <c r="B64" s="486"/>
      <c r="C64" s="488"/>
      <c r="D64" s="489"/>
      <c r="E64" s="490"/>
      <c r="G64" s="487"/>
      <c r="H64" s="487"/>
      <c r="I64" s="487"/>
      <c r="J64" s="487"/>
      <c r="K64" s="487"/>
      <c r="L64" s="487"/>
      <c r="M64" s="487"/>
      <c r="N64" s="487"/>
      <c r="O64" s="487"/>
      <c r="P64" s="487"/>
      <c r="Q64" s="487"/>
      <c r="R64" s="487"/>
      <c r="S64" s="487"/>
      <c r="T64" s="487"/>
      <c r="U64" s="487"/>
      <c r="V64" s="487"/>
      <c r="W64" s="487"/>
      <c r="X64" s="487"/>
      <c r="Y64" s="487"/>
      <c r="Z64" s="487"/>
      <c r="AA64" s="487"/>
      <c r="AB64" s="487"/>
      <c r="AC64" s="487"/>
      <c r="AD64" s="487"/>
      <c r="AE64" s="487"/>
      <c r="AF64" s="487"/>
      <c r="AG64" s="487"/>
      <c r="AH64" s="487"/>
      <c r="AI64" s="487"/>
      <c r="AJ64" s="487"/>
      <c r="AK64" s="487"/>
      <c r="AL64" s="487"/>
      <c r="AM64" s="487"/>
    </row>
    <row r="65" spans="1:40" ht="24" x14ac:dyDescent="0.4">
      <c r="G65" s="493">
        <v>9.8000000000000007</v>
      </c>
      <c r="H65" s="493">
        <v>23</v>
      </c>
      <c r="I65" s="493">
        <v>13</v>
      </c>
      <c r="J65" s="493">
        <v>23</v>
      </c>
      <c r="K65" s="493">
        <v>23</v>
      </c>
      <c r="L65" s="493">
        <v>23</v>
      </c>
      <c r="M65" s="493">
        <v>23</v>
      </c>
      <c r="N65" s="493">
        <v>23</v>
      </c>
      <c r="O65" s="493">
        <v>23</v>
      </c>
      <c r="P65" s="493">
        <v>23</v>
      </c>
      <c r="Q65" s="493">
        <v>23</v>
      </c>
      <c r="R65" s="493">
        <v>23</v>
      </c>
      <c r="S65" s="493">
        <v>23</v>
      </c>
      <c r="T65" s="493">
        <v>23</v>
      </c>
      <c r="U65" s="493">
        <v>23</v>
      </c>
      <c r="V65" s="493">
        <v>23</v>
      </c>
      <c r="W65" s="493">
        <v>23</v>
      </c>
      <c r="X65" s="493">
        <v>23</v>
      </c>
      <c r="Y65" s="493">
        <v>23</v>
      </c>
      <c r="Z65" s="493">
        <v>23</v>
      </c>
      <c r="AA65" s="493">
        <v>23</v>
      </c>
      <c r="AB65" s="493">
        <v>23</v>
      </c>
      <c r="AC65" s="493">
        <v>23</v>
      </c>
      <c r="AD65" s="493">
        <v>23</v>
      </c>
      <c r="AE65" s="493">
        <v>23</v>
      </c>
      <c r="AF65" s="493">
        <v>23</v>
      </c>
      <c r="AG65" s="493">
        <v>23</v>
      </c>
      <c r="AH65" s="493">
        <v>23</v>
      </c>
      <c r="AI65" s="493">
        <v>23</v>
      </c>
      <c r="AJ65" s="493">
        <v>23</v>
      </c>
      <c r="AK65" s="493">
        <v>23</v>
      </c>
      <c r="AL65" s="493">
        <v>23</v>
      </c>
      <c r="AM65" s="493">
        <v>10</v>
      </c>
      <c r="AN65" s="643">
        <f>SUM(G65:AM65)</f>
        <v>722.8</v>
      </c>
    </row>
    <row r="66" spans="1:40" ht="24" x14ac:dyDescent="0.4">
      <c r="G66" s="644"/>
      <c r="H66" s="644"/>
      <c r="I66" s="644"/>
      <c r="J66" s="644"/>
      <c r="K66" s="644"/>
      <c r="L66" s="644"/>
      <c r="M66" s="644"/>
      <c r="N66" s="644"/>
      <c r="O66" s="644"/>
      <c r="P66" s="644"/>
      <c r="Q66" s="644"/>
      <c r="R66" s="644"/>
      <c r="S66" s="644"/>
      <c r="T66" s="644"/>
      <c r="U66" s="644"/>
      <c r="V66" s="644"/>
      <c r="W66" s="644"/>
      <c r="X66" s="644"/>
      <c r="Y66" s="644"/>
      <c r="Z66" s="644"/>
      <c r="AA66" s="644"/>
      <c r="AB66" s="644"/>
      <c r="AC66" s="644"/>
      <c r="AD66" s="644"/>
      <c r="AE66" s="644"/>
      <c r="AF66" s="644"/>
      <c r="AG66" s="644"/>
      <c r="AH66" s="644"/>
      <c r="AI66" s="644"/>
      <c r="AJ66" s="644"/>
      <c r="AK66" s="644"/>
      <c r="AL66" s="644"/>
      <c r="AM66" s="644"/>
      <c r="AN66" s="645"/>
    </row>
    <row r="67" spans="1:40" ht="18.75" x14ac:dyDescent="0.3">
      <c r="A67" s="229" t="s">
        <v>39</v>
      </c>
      <c r="B67" s="38"/>
      <c r="C67" s="38"/>
      <c r="D67" s="230"/>
      <c r="E67" s="230"/>
      <c r="F67" s="230"/>
      <c r="J67" s="230"/>
      <c r="K67" s="230"/>
      <c r="L67" s="230"/>
      <c r="M67" s="230"/>
      <c r="N67" s="230"/>
      <c r="O67" s="230"/>
      <c r="P67" s="230"/>
      <c r="Q67" s="230"/>
      <c r="R67" s="230"/>
      <c r="S67" s="230"/>
      <c r="T67" s="230"/>
      <c r="U67" s="230"/>
      <c r="V67" s="230"/>
      <c r="W67" s="230"/>
      <c r="X67" s="230"/>
      <c r="Y67" s="230"/>
      <c r="Z67" s="230"/>
      <c r="AA67" s="230"/>
      <c r="AB67" s="230"/>
      <c r="AC67" s="230"/>
      <c r="AD67" s="38"/>
      <c r="AE67" s="38"/>
      <c r="AF67" s="38"/>
      <c r="AG67" s="39"/>
      <c r="AH67" s="39"/>
      <c r="AI67" s="13"/>
      <c r="AJ67" s="264" t="s">
        <v>40</v>
      </c>
      <c r="AK67" s="264"/>
      <c r="AL67" s="412"/>
    </row>
    <row r="68" spans="1:40" ht="18.75" x14ac:dyDescent="0.3">
      <c r="A68" s="38" t="s">
        <v>41</v>
      </c>
      <c r="B68" s="38"/>
      <c r="C68" s="38"/>
      <c r="D68" s="38"/>
      <c r="E68" s="38"/>
      <c r="F68" s="38"/>
      <c r="G68" s="38"/>
      <c r="H68" s="97"/>
      <c r="I68" s="97"/>
      <c r="J68" s="38"/>
      <c r="K68" s="38"/>
      <c r="L68" s="232"/>
      <c r="M68" s="232"/>
      <c r="N68" s="233"/>
      <c r="O68" s="234"/>
      <c r="P68" s="234"/>
      <c r="Q68" s="233"/>
      <c r="R68" s="233"/>
      <c r="S68" s="233"/>
      <c r="T68" s="233"/>
      <c r="U68" s="233"/>
      <c r="V68" s="233"/>
      <c r="W68" s="233"/>
      <c r="X68" s="233"/>
      <c r="Y68" s="233"/>
      <c r="Z68" s="233"/>
      <c r="AA68" s="233"/>
      <c r="AB68" s="233"/>
      <c r="AC68" s="233"/>
      <c r="AD68" s="38"/>
      <c r="AE68" s="38"/>
      <c r="AF68" s="38"/>
      <c r="AG68" s="39"/>
      <c r="AH68" s="39"/>
      <c r="AI68" s="13"/>
      <c r="AJ68" s="235" t="s">
        <v>42</v>
      </c>
      <c r="AK68" s="235"/>
      <c r="AL68" s="413"/>
    </row>
    <row r="69" spans="1:40" ht="18.75" x14ac:dyDescent="0.3">
      <c r="A69" s="38" t="s">
        <v>43</v>
      </c>
      <c r="B69" s="229"/>
      <c r="C69" s="229"/>
      <c r="D69" s="229"/>
      <c r="E69" s="229"/>
      <c r="F69" s="229"/>
      <c r="G69" s="38"/>
      <c r="H69" s="97"/>
      <c r="I69" s="97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9"/>
      <c r="AH69" s="39"/>
      <c r="AI69" s="13"/>
      <c r="AJ69" s="235" t="s">
        <v>44</v>
      </c>
      <c r="AK69" s="235"/>
      <c r="AL69" s="413"/>
    </row>
    <row r="70" spans="1:40" ht="18.75" x14ac:dyDescent="0.3">
      <c r="A70" s="38" t="s">
        <v>45</v>
      </c>
      <c r="B70" s="229"/>
      <c r="C70" s="229"/>
      <c r="D70" s="229"/>
      <c r="E70" s="229"/>
      <c r="F70" s="229"/>
      <c r="G70" s="38"/>
      <c r="H70" s="97"/>
      <c r="I70" s="97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9"/>
      <c r="AH70" s="39"/>
      <c r="AI70" s="13"/>
      <c r="AJ70" s="236" t="s">
        <v>46</v>
      </c>
      <c r="AK70" s="236"/>
      <c r="AL70" s="413"/>
    </row>
  </sheetData>
  <mergeCells count="2">
    <mergeCell ref="B12:H12"/>
    <mergeCell ref="J12:AM12"/>
  </mergeCells>
  <conditionalFormatting sqref="A13:A62">
    <cfRule type="expression" dxfId="43" priority="1">
      <formula>1-MOD(ROW(),2)</formula>
    </cfRule>
    <cfRule type="expression" dxfId="42" priority="2">
      <formula>MOD(ROW(),2)</formula>
    </cfRule>
  </conditionalFormatting>
  <pageMargins left="0.70866141732283472" right="0.70866141732283472" top="0.74803149606299213" bottom="0.74803149606299213" header="0.31496062992125984" footer="0.31496062992125984"/>
  <pageSetup paperSize="9" scale="23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76"/>
  <sheetViews>
    <sheetView view="pageBreakPreview" topLeftCell="A62" zoomScale="55" zoomScaleNormal="100" zoomScaleSheetLayoutView="55" workbookViewId="0">
      <selection activeCell="M75" sqref="M75"/>
    </sheetView>
  </sheetViews>
  <sheetFormatPr defaultRowHeight="15" x14ac:dyDescent="0.25"/>
  <cols>
    <col min="1" max="1" width="42.42578125" customWidth="1"/>
    <col min="2" max="2" width="10.85546875" customWidth="1"/>
    <col min="4" max="17" width="12.140625" customWidth="1"/>
    <col min="18" max="18" width="12" customWidth="1"/>
  </cols>
  <sheetData>
    <row r="1" spans="1:41" ht="18.75" x14ac:dyDescent="0.3">
      <c r="A1" s="38" t="s">
        <v>0</v>
      </c>
      <c r="B1" s="262"/>
      <c r="C1" s="38"/>
      <c r="D1" s="38"/>
      <c r="E1" s="38"/>
      <c r="F1" s="38"/>
      <c r="G1" s="97"/>
      <c r="H1" s="98"/>
      <c r="I1" s="260"/>
      <c r="J1" s="98"/>
      <c r="K1" s="98"/>
      <c r="L1" s="98"/>
      <c r="M1" s="98"/>
      <c r="N1" s="97"/>
      <c r="O1" s="97"/>
      <c r="P1" s="97"/>
      <c r="Q1" s="40" t="s">
        <v>1</v>
      </c>
      <c r="AD1" s="98"/>
      <c r="AE1" s="19"/>
      <c r="AF1" s="19"/>
      <c r="AG1" s="19"/>
      <c r="AO1" s="13"/>
    </row>
    <row r="2" spans="1:41" ht="18.75" x14ac:dyDescent="0.3">
      <c r="A2" s="38" t="s">
        <v>2</v>
      </c>
      <c r="B2" s="262"/>
      <c r="C2" s="38"/>
      <c r="D2" s="38"/>
      <c r="E2" s="38"/>
      <c r="F2" s="38"/>
      <c r="G2" s="97"/>
      <c r="H2" s="98"/>
      <c r="I2" s="260"/>
      <c r="J2" s="98"/>
      <c r="K2" s="98"/>
      <c r="L2" s="98"/>
      <c r="M2" s="98"/>
      <c r="N2" s="97"/>
      <c r="O2" s="97"/>
      <c r="Q2" s="40" t="s">
        <v>3</v>
      </c>
      <c r="AD2" s="98"/>
      <c r="AE2" s="19"/>
      <c r="AF2" s="19"/>
      <c r="AG2" s="19"/>
      <c r="AO2" s="13"/>
    </row>
    <row r="3" spans="1:41" ht="18.75" x14ac:dyDescent="0.3">
      <c r="A3" s="38" t="s">
        <v>4</v>
      </c>
      <c r="B3" s="262"/>
      <c r="C3" s="38"/>
      <c r="D3" s="38"/>
      <c r="E3" s="38"/>
      <c r="F3" s="38"/>
      <c r="G3" s="97"/>
      <c r="H3" s="98"/>
      <c r="I3" s="260"/>
      <c r="J3" s="98"/>
      <c r="K3" s="98"/>
      <c r="L3" s="98"/>
      <c r="M3" s="98"/>
      <c r="P3" s="97"/>
      <c r="Q3" s="43" t="s">
        <v>5</v>
      </c>
      <c r="AD3" s="98"/>
      <c r="AE3" s="19"/>
      <c r="AF3" s="19"/>
      <c r="AG3" s="19"/>
      <c r="AO3" s="13"/>
    </row>
    <row r="4" spans="1:41" ht="24" x14ac:dyDescent="0.4">
      <c r="A4" s="38"/>
      <c r="B4" s="266"/>
      <c r="C4" s="266"/>
      <c r="D4" s="266"/>
      <c r="E4" s="266"/>
      <c r="F4" s="266"/>
      <c r="G4" s="267"/>
      <c r="H4" s="267"/>
      <c r="I4" s="267"/>
      <c r="J4" s="267"/>
      <c r="K4" s="267"/>
      <c r="L4" s="98"/>
      <c r="M4" s="98"/>
      <c r="N4" s="97"/>
      <c r="O4" s="97"/>
      <c r="P4" s="97"/>
      <c r="Q4" s="40" t="s">
        <v>6</v>
      </c>
      <c r="AD4" s="267"/>
      <c r="AE4" s="269"/>
      <c r="AF4" s="269"/>
      <c r="AG4" s="269"/>
      <c r="AO4" s="13"/>
    </row>
    <row r="5" spans="1:41" ht="21.75" customHeight="1" x14ac:dyDescent="0.45">
      <c r="A5" s="38"/>
      <c r="B5" s="266"/>
      <c r="C5" s="266"/>
      <c r="D5" s="266"/>
      <c r="E5" s="277"/>
      <c r="M5" s="43"/>
      <c r="Q5" s="43" t="s">
        <v>7</v>
      </c>
      <c r="AD5" s="272"/>
      <c r="AE5" s="272"/>
      <c r="AF5" s="272"/>
      <c r="AG5" s="272"/>
      <c r="AO5" s="13"/>
    </row>
    <row r="6" spans="1:41" ht="21" x14ac:dyDescent="0.35">
      <c r="L6" s="282"/>
      <c r="M6" s="282"/>
      <c r="N6" s="97"/>
      <c r="O6" s="97"/>
      <c r="P6" s="97"/>
      <c r="Q6" s="44" t="s">
        <v>8</v>
      </c>
      <c r="AD6" s="281"/>
      <c r="AE6" s="281"/>
      <c r="AF6" s="281"/>
      <c r="AG6" s="281"/>
      <c r="AO6" s="62"/>
    </row>
    <row r="7" spans="1:41" ht="21" x14ac:dyDescent="0.35">
      <c r="R7" s="282"/>
      <c r="S7" s="282"/>
      <c r="T7" s="97"/>
      <c r="U7" s="97"/>
      <c r="V7" s="97"/>
      <c r="W7" s="44"/>
      <c r="AD7" s="281"/>
      <c r="AE7" s="281"/>
      <c r="AF7" s="281"/>
      <c r="AG7" s="281"/>
      <c r="AO7" s="62"/>
    </row>
    <row r="8" spans="1:41" ht="28.5" x14ac:dyDescent="0.45">
      <c r="B8" s="1440" t="s">
        <v>48</v>
      </c>
      <c r="C8" s="1440"/>
      <c r="D8" s="1440"/>
      <c r="E8" s="1440"/>
      <c r="F8" s="1440"/>
      <c r="G8" s="1440"/>
      <c r="H8" s="1440"/>
      <c r="I8" s="1440"/>
      <c r="J8" s="1440"/>
      <c r="K8" s="1440"/>
      <c r="L8" s="1440"/>
      <c r="M8" s="1440"/>
      <c r="N8" s="1440"/>
      <c r="O8" s="1440"/>
      <c r="P8" s="1440"/>
      <c r="Q8" s="1440"/>
      <c r="R8" s="277"/>
      <c r="S8" s="277"/>
      <c r="T8" s="277"/>
      <c r="U8" s="277"/>
      <c r="Z8" s="274"/>
      <c r="AA8" s="274"/>
      <c r="AB8" s="274"/>
      <c r="AC8" s="274"/>
      <c r="AD8" s="274"/>
      <c r="AE8" s="274"/>
      <c r="AF8" s="274"/>
      <c r="AG8" s="274"/>
      <c r="AH8" s="272"/>
      <c r="AI8" s="272"/>
      <c r="AJ8" s="272"/>
      <c r="AK8" s="272"/>
      <c r="AL8" s="272"/>
      <c r="AM8" s="269"/>
      <c r="AN8" s="63"/>
      <c r="AO8" s="63"/>
    </row>
    <row r="9" spans="1:41" ht="24" x14ac:dyDescent="0.4">
      <c r="A9" s="273" t="s">
        <v>49</v>
      </c>
      <c r="B9" s="273"/>
      <c r="C9" s="273"/>
      <c r="D9" s="273"/>
      <c r="E9" s="273"/>
      <c r="F9" s="273"/>
      <c r="G9" s="273"/>
      <c r="H9" s="273"/>
      <c r="I9" s="273"/>
      <c r="J9" s="273"/>
      <c r="K9" s="273"/>
      <c r="L9" s="273"/>
      <c r="M9" s="273"/>
      <c r="N9" s="273"/>
      <c r="O9" s="273"/>
      <c r="P9" s="273"/>
      <c r="Q9" s="273"/>
      <c r="R9" s="273"/>
      <c r="S9" s="273"/>
      <c r="T9" s="273"/>
      <c r="U9" s="273"/>
      <c r="V9" s="273"/>
      <c r="W9" s="273"/>
      <c r="X9" s="273"/>
      <c r="Y9" s="273"/>
      <c r="Z9" s="273"/>
      <c r="AA9" s="273"/>
      <c r="AB9" s="273"/>
      <c r="AC9" s="1001"/>
      <c r="AD9" s="1001"/>
      <c r="AE9" s="1001"/>
      <c r="AF9" s="1001"/>
      <c r="AG9" s="274"/>
      <c r="AH9" s="272"/>
      <c r="AI9" s="272"/>
      <c r="AJ9" s="272"/>
      <c r="AK9" s="272"/>
      <c r="AL9" s="272"/>
      <c r="AM9" s="269"/>
      <c r="AN9" s="63"/>
      <c r="AO9" s="63"/>
    </row>
    <row r="10" spans="1:41" ht="24" x14ac:dyDescent="0.4">
      <c r="A10" s="779"/>
      <c r="B10" s="779"/>
      <c r="C10" s="779"/>
      <c r="D10" s="779"/>
      <c r="E10" s="779"/>
      <c r="F10" s="779"/>
      <c r="G10" s="779"/>
      <c r="H10" s="779"/>
      <c r="I10" s="779"/>
      <c r="J10" s="779"/>
      <c r="K10" s="779"/>
      <c r="L10" s="779"/>
      <c r="M10" s="779"/>
      <c r="N10" s="779"/>
      <c r="O10" s="779"/>
      <c r="P10" s="779"/>
      <c r="Q10" s="779"/>
      <c r="R10" s="779"/>
      <c r="S10" s="779"/>
      <c r="T10" s="274"/>
      <c r="U10" s="274"/>
      <c r="Z10" s="274"/>
      <c r="AA10" s="274"/>
      <c r="AB10" s="274"/>
      <c r="AC10" s="274"/>
      <c r="AD10" s="274"/>
      <c r="AE10" s="274"/>
      <c r="AF10" s="274"/>
      <c r="AG10" s="274"/>
      <c r="AH10" s="272"/>
      <c r="AI10" s="272"/>
      <c r="AJ10" s="272"/>
      <c r="AK10" s="272"/>
      <c r="AL10" s="272"/>
      <c r="AM10" s="269"/>
      <c r="AN10" s="63"/>
      <c r="AO10" s="63"/>
    </row>
    <row r="11" spans="1:41" ht="24" x14ac:dyDescent="0.4">
      <c r="B11" s="1441" t="s">
        <v>12</v>
      </c>
      <c r="C11" s="1441"/>
      <c r="D11" s="1441"/>
      <c r="E11" s="1441"/>
      <c r="F11" s="1441"/>
      <c r="G11" s="1441"/>
      <c r="H11" s="1441"/>
      <c r="I11" s="1441"/>
      <c r="J11" s="1441"/>
      <c r="K11" s="1441"/>
      <c r="L11" s="1441"/>
      <c r="M11" s="1441"/>
      <c r="N11" s="1441"/>
      <c r="O11" s="1441"/>
      <c r="P11" s="1441"/>
      <c r="Q11" s="1441"/>
      <c r="R11" s="96"/>
      <c r="S11" s="267"/>
      <c r="T11" s="267"/>
      <c r="U11" s="267"/>
      <c r="Z11" s="275"/>
      <c r="AA11" s="276"/>
      <c r="AB11" s="275"/>
      <c r="AC11" s="275"/>
      <c r="AD11" s="275"/>
      <c r="AE11" s="275"/>
      <c r="AF11" s="275"/>
      <c r="AG11" s="272"/>
      <c r="AH11" s="273"/>
      <c r="AI11" s="273"/>
      <c r="AJ11" s="273"/>
      <c r="AK11" s="273"/>
      <c r="AL11" s="273"/>
      <c r="AM11" s="273"/>
      <c r="AN11" s="273"/>
      <c r="AO11" s="63"/>
    </row>
    <row r="12" spans="1:41" ht="24" x14ac:dyDescent="0.4">
      <c r="B12" s="63"/>
      <c r="C12" s="63"/>
      <c r="D12" s="63"/>
      <c r="E12" s="267"/>
      <c r="F12" s="269"/>
      <c r="G12" s="272"/>
      <c r="H12" s="66"/>
      <c r="I12" s="275"/>
      <c r="L12" s="275"/>
      <c r="M12" s="275"/>
      <c r="N12" s="96"/>
      <c r="O12" s="96"/>
      <c r="P12" s="96"/>
      <c r="Q12" s="96"/>
      <c r="R12" s="96"/>
      <c r="S12" s="267"/>
      <c r="T12" s="267"/>
      <c r="U12" s="267"/>
      <c r="Z12" s="275"/>
      <c r="AA12" s="276"/>
      <c r="AB12" s="275"/>
      <c r="AC12" s="275"/>
      <c r="AD12" s="275"/>
      <c r="AE12" s="275"/>
      <c r="AF12" s="275"/>
      <c r="AG12" s="272"/>
      <c r="AH12" s="273"/>
      <c r="AI12" s="273"/>
      <c r="AJ12" s="273"/>
      <c r="AK12" s="273"/>
      <c r="AL12" s="273"/>
      <c r="AM12" s="273"/>
      <c r="AN12" s="273"/>
      <c r="AO12" s="63"/>
    </row>
    <row r="13" spans="1:41" ht="24" x14ac:dyDescent="0.4">
      <c r="A13" s="53" t="s">
        <v>11</v>
      </c>
      <c r="C13" s="39"/>
      <c r="D13" s="39"/>
      <c r="E13" s="45"/>
      <c r="F13" s="45"/>
      <c r="G13" s="261"/>
      <c r="H13" s="261"/>
      <c r="I13" s="260"/>
      <c r="J13" s="261"/>
      <c r="K13" s="19"/>
      <c r="L13" s="19"/>
      <c r="M13" s="19"/>
      <c r="N13" s="66"/>
      <c r="O13" s="26"/>
      <c r="P13" s="26"/>
      <c r="Q13" s="26"/>
      <c r="R13" s="26"/>
      <c r="S13" s="26"/>
      <c r="T13" s="26"/>
      <c r="U13" s="26"/>
      <c r="V13" s="19"/>
      <c r="W13" s="26"/>
      <c r="X13" s="26"/>
      <c r="Y13" s="26"/>
      <c r="Z13" s="26"/>
      <c r="AA13" s="68"/>
      <c r="AB13" s="26"/>
      <c r="AC13" s="26"/>
      <c r="AD13" s="26"/>
      <c r="AE13" s="26"/>
      <c r="AF13" s="26"/>
      <c r="AG13" s="19"/>
      <c r="AH13" s="19"/>
      <c r="AI13" s="19"/>
      <c r="AJ13" s="19"/>
      <c r="AK13" s="19"/>
      <c r="AL13" s="19"/>
      <c r="AM13" s="19"/>
      <c r="AN13" s="13"/>
      <c r="AO13" s="13"/>
    </row>
    <row r="15" spans="1:41" ht="22.5" x14ac:dyDescent="0.3">
      <c r="A15" s="54" t="s">
        <v>47</v>
      </c>
      <c r="B15" s="46"/>
      <c r="C15" s="46"/>
      <c r="D15" s="46"/>
    </row>
    <row r="16" spans="1:41" ht="22.5" x14ac:dyDescent="0.3">
      <c r="A16" s="54"/>
      <c r="B16" s="46"/>
      <c r="C16" s="46"/>
      <c r="D16" s="46"/>
    </row>
    <row r="17" spans="1:18" ht="23.25" thickBot="1" x14ac:dyDescent="0.35">
      <c r="A17" s="54"/>
      <c r="B17" s="46"/>
      <c r="C17" s="46"/>
      <c r="D17" s="46"/>
    </row>
    <row r="18" spans="1:18" ht="59.25" customHeight="1" thickBot="1" x14ac:dyDescent="0.55000000000000004">
      <c r="A18" s="1009"/>
      <c r="B18" s="1436" t="s">
        <v>65</v>
      </c>
      <c r="C18" s="1437"/>
      <c r="D18" s="1438" t="s">
        <v>15</v>
      </c>
      <c r="E18" s="1438"/>
      <c r="F18" s="1438"/>
      <c r="G18" s="1438"/>
      <c r="H18" s="1438"/>
      <c r="I18" s="1438"/>
      <c r="J18" s="1438"/>
      <c r="K18" s="1438"/>
      <c r="L18" s="1438"/>
      <c r="M18" s="1438"/>
      <c r="N18" s="1438"/>
      <c r="O18" s="1438"/>
      <c r="P18" s="1438"/>
      <c r="Q18" s="1439"/>
      <c r="R18" s="1009"/>
    </row>
    <row r="19" spans="1:18" ht="30.75" x14ac:dyDescent="0.5">
      <c r="A19" s="1010" t="s">
        <v>16</v>
      </c>
      <c r="B19" s="1063"/>
      <c r="C19" s="1060">
        <v>0</v>
      </c>
      <c r="D19" s="1011">
        <v>0.31736111111111109</v>
      </c>
      <c r="E19" s="1012">
        <v>0.35902777777777778</v>
      </c>
      <c r="F19" s="1012">
        <v>0.40069444444444446</v>
      </c>
      <c r="G19" s="1012">
        <v>0.44236111111111109</v>
      </c>
      <c r="H19" s="1012">
        <v>0.48402777777777778</v>
      </c>
      <c r="I19" s="1012">
        <v>0.52569444444444446</v>
      </c>
      <c r="J19" s="1012">
        <v>0.56736111111111109</v>
      </c>
      <c r="K19" s="1012">
        <v>0.60902777777777772</v>
      </c>
      <c r="L19" s="1012">
        <v>0.65069444444444446</v>
      </c>
      <c r="M19" s="1013">
        <v>0.69236111111111109</v>
      </c>
      <c r="N19" s="1013">
        <v>0.73402777777777772</v>
      </c>
      <c r="O19" s="1013">
        <v>0.77569444444444446</v>
      </c>
      <c r="P19" s="1013">
        <v>0.81944444444444442</v>
      </c>
      <c r="Q19" s="1014">
        <v>0.86111111111111116</v>
      </c>
      <c r="R19" s="1009"/>
    </row>
    <row r="20" spans="1:18" ht="30.75" x14ac:dyDescent="0.5">
      <c r="A20" s="1015" t="s">
        <v>18</v>
      </c>
      <c r="B20" s="1064">
        <f t="shared" ref="B20:B51" si="0">SUM(D20-D19)</f>
        <v>6.9444444444444198E-4</v>
      </c>
      <c r="C20" s="1061">
        <v>0.30099999999999999</v>
      </c>
      <c r="D20" s="1016">
        <v>0.31805555555555554</v>
      </c>
      <c r="E20" s="1017">
        <v>0.35972222222222222</v>
      </c>
      <c r="F20" s="1017">
        <v>0.40138888888888891</v>
      </c>
      <c r="G20" s="1017">
        <v>0.44305555555555554</v>
      </c>
      <c r="H20" s="1017">
        <v>0.48472222222222222</v>
      </c>
      <c r="I20" s="1017">
        <v>0.52638888888888891</v>
      </c>
      <c r="J20" s="1017">
        <v>0.56805555555555554</v>
      </c>
      <c r="K20" s="1017">
        <v>0.60972222222222228</v>
      </c>
      <c r="L20" s="1017">
        <v>0.65138888888888891</v>
      </c>
      <c r="M20" s="1018">
        <v>0.69305555555555554</v>
      </c>
      <c r="N20" s="1018">
        <v>0.73472222222222228</v>
      </c>
      <c r="O20" s="1018">
        <v>0.77638888888888891</v>
      </c>
      <c r="P20" s="1018">
        <v>0.82013888888888886</v>
      </c>
      <c r="Q20" s="1019">
        <v>0.8618055555555556</v>
      </c>
      <c r="R20" s="1009"/>
    </row>
    <row r="21" spans="1:18" ht="30.75" x14ac:dyDescent="0.5">
      <c r="A21" s="1015" t="s">
        <v>19</v>
      </c>
      <c r="B21" s="1064">
        <f t="shared" si="0"/>
        <v>6.9444444444444198E-4</v>
      </c>
      <c r="C21" s="1061">
        <v>0.433</v>
      </c>
      <c r="D21" s="1020">
        <v>0.31874999999999998</v>
      </c>
      <c r="E21" s="1018">
        <v>0.36041666666666666</v>
      </c>
      <c r="F21" s="1018">
        <v>0.40208333333333335</v>
      </c>
      <c r="G21" s="1018">
        <v>0.44374999999999998</v>
      </c>
      <c r="H21" s="1018">
        <v>0.48541666666666666</v>
      </c>
      <c r="I21" s="1018">
        <v>0.52708333333333335</v>
      </c>
      <c r="J21" s="1018">
        <v>0.56874999999999998</v>
      </c>
      <c r="K21" s="1018">
        <v>0.61041666666666672</v>
      </c>
      <c r="L21" s="1018">
        <v>0.65208333333333335</v>
      </c>
      <c r="M21" s="1018">
        <v>0.69374999999999998</v>
      </c>
      <c r="N21" s="1018">
        <v>0.73541666666666672</v>
      </c>
      <c r="O21" s="1018">
        <v>0.77708333333333335</v>
      </c>
      <c r="P21" s="1018">
        <v>0.8208333333333333</v>
      </c>
      <c r="Q21" s="1019">
        <v>0.86250000000000004</v>
      </c>
      <c r="R21" s="1009"/>
    </row>
    <row r="22" spans="1:18" ht="30.75" x14ac:dyDescent="0.5">
      <c r="A22" s="1015" t="s">
        <v>20</v>
      </c>
      <c r="B22" s="1064">
        <f t="shared" si="0"/>
        <v>2.0833333333333814E-3</v>
      </c>
      <c r="C22" s="1061">
        <v>0.432</v>
      </c>
      <c r="D22" s="1020">
        <v>0.32083333333333336</v>
      </c>
      <c r="E22" s="1018">
        <v>0.36249999999999999</v>
      </c>
      <c r="F22" s="1018">
        <v>0.40416666666666667</v>
      </c>
      <c r="G22" s="1018">
        <v>0.44583333333333336</v>
      </c>
      <c r="H22" s="1018">
        <v>0.48749999999999999</v>
      </c>
      <c r="I22" s="1018">
        <v>0.52916666666666667</v>
      </c>
      <c r="J22" s="1018">
        <v>0.5708333333333333</v>
      </c>
      <c r="K22" s="1018">
        <v>0.61250000000000004</v>
      </c>
      <c r="L22" s="1018">
        <v>0.65416666666666667</v>
      </c>
      <c r="M22" s="1018">
        <v>0.6958333333333333</v>
      </c>
      <c r="N22" s="1018">
        <v>0.73750000000000004</v>
      </c>
      <c r="O22" s="1018">
        <v>0.77916666666666667</v>
      </c>
      <c r="P22" s="1018">
        <v>0.82291666666666663</v>
      </c>
      <c r="Q22" s="1019">
        <v>0.86458333333333337</v>
      </c>
      <c r="R22" s="1009"/>
    </row>
    <row r="23" spans="1:18" ht="30.75" x14ac:dyDescent="0.5">
      <c r="A23" s="1015" t="s">
        <v>37</v>
      </c>
      <c r="B23" s="1064">
        <f t="shared" si="0"/>
        <v>1.388888888888884E-3</v>
      </c>
      <c r="C23" s="1061">
        <v>0.6</v>
      </c>
      <c r="D23" s="1020">
        <v>0.32222222222222224</v>
      </c>
      <c r="E23" s="1018">
        <v>0.36388888888888887</v>
      </c>
      <c r="F23" s="1018">
        <v>0.40555555555555556</v>
      </c>
      <c r="G23" s="1018">
        <v>0.44722222222222224</v>
      </c>
      <c r="H23" s="1018">
        <v>0.48888888888888887</v>
      </c>
      <c r="I23" s="1018">
        <v>0.53055555555555556</v>
      </c>
      <c r="J23" s="1018">
        <v>0.57222222222222219</v>
      </c>
      <c r="K23" s="1018">
        <v>0.61388888888888893</v>
      </c>
      <c r="L23" s="1018">
        <v>0.65555555555555556</v>
      </c>
      <c r="M23" s="1018">
        <v>0.69722222222222219</v>
      </c>
      <c r="N23" s="1018">
        <v>0.73888888888888893</v>
      </c>
      <c r="O23" s="1018">
        <v>0.78055555555555556</v>
      </c>
      <c r="P23" s="1018">
        <v>0.82430555555555551</v>
      </c>
      <c r="Q23" s="1019">
        <v>0.86597222222222225</v>
      </c>
      <c r="R23" s="1009"/>
    </row>
    <row r="24" spans="1:18" ht="30.75" x14ac:dyDescent="0.5">
      <c r="A24" s="1015" t="s">
        <v>51</v>
      </c>
      <c r="B24" s="1064">
        <f t="shared" si="0"/>
        <v>6.9444444444444198E-4</v>
      </c>
      <c r="C24" s="1061">
        <v>0.16500000000000001</v>
      </c>
      <c r="D24" s="1020">
        <v>0.32291666666666669</v>
      </c>
      <c r="E24" s="1018">
        <v>0.36458333333333331</v>
      </c>
      <c r="F24" s="1018">
        <v>0.40625</v>
      </c>
      <c r="G24" s="1018">
        <v>0.44791666666666669</v>
      </c>
      <c r="H24" s="1018">
        <v>0.48958333333333331</v>
      </c>
      <c r="I24" s="1018">
        <v>0.53125</v>
      </c>
      <c r="J24" s="1018">
        <v>0.57291666666666663</v>
      </c>
      <c r="K24" s="1018">
        <v>0.61458333333333337</v>
      </c>
      <c r="L24" s="1018">
        <v>0.65625</v>
      </c>
      <c r="M24" s="1018">
        <v>0.69791666666666663</v>
      </c>
      <c r="N24" s="1018">
        <v>0.73958333333333337</v>
      </c>
      <c r="O24" s="1018">
        <v>0.78125</v>
      </c>
      <c r="P24" s="1018">
        <v>0.82499999999999996</v>
      </c>
      <c r="Q24" s="1019">
        <v>0.8666666666666667</v>
      </c>
      <c r="R24" s="1009"/>
    </row>
    <row r="25" spans="1:18" ht="30.75" x14ac:dyDescent="0.5">
      <c r="A25" s="1015" t="s">
        <v>22</v>
      </c>
      <c r="B25" s="1064">
        <f t="shared" si="0"/>
        <v>6.9444444444444198E-4</v>
      </c>
      <c r="C25" s="1061">
        <v>0.63400000000000001</v>
      </c>
      <c r="D25" s="1020">
        <v>0.32361111111111113</v>
      </c>
      <c r="E25" s="1018">
        <v>0.36527777777777776</v>
      </c>
      <c r="F25" s="1018">
        <v>0.40694444444444444</v>
      </c>
      <c r="G25" s="1018">
        <v>0.44861111111111113</v>
      </c>
      <c r="H25" s="1018">
        <v>0.49027777777777776</v>
      </c>
      <c r="I25" s="1018">
        <v>0.53194444444444444</v>
      </c>
      <c r="J25" s="1018">
        <v>0.57361111111111107</v>
      </c>
      <c r="K25" s="1018">
        <v>0.61527777777777781</v>
      </c>
      <c r="L25" s="1018">
        <v>0.65694444444444444</v>
      </c>
      <c r="M25" s="1018">
        <v>0.69861111111111107</v>
      </c>
      <c r="N25" s="1018">
        <v>0.74027777777777781</v>
      </c>
      <c r="O25" s="1018">
        <v>0.78194444444444444</v>
      </c>
      <c r="P25" s="1018">
        <v>0.8256944444444444</v>
      </c>
      <c r="Q25" s="1019">
        <v>0.86736111111111114</v>
      </c>
      <c r="R25" s="1009"/>
    </row>
    <row r="26" spans="1:18" ht="30.75" x14ac:dyDescent="0.5">
      <c r="A26" s="1015" t="s">
        <v>23</v>
      </c>
      <c r="B26" s="1064">
        <f t="shared" si="0"/>
        <v>1.388888888888884E-3</v>
      </c>
      <c r="C26" s="1061">
        <v>0.61799999999999999</v>
      </c>
      <c r="D26" s="1020">
        <v>0.32500000000000001</v>
      </c>
      <c r="E26" s="1018">
        <v>0.36666666666666664</v>
      </c>
      <c r="F26" s="1018">
        <v>0.40833333333333333</v>
      </c>
      <c r="G26" s="1018">
        <v>0.45</v>
      </c>
      <c r="H26" s="1018">
        <v>0.49166666666666664</v>
      </c>
      <c r="I26" s="1018">
        <v>0.53333333333333333</v>
      </c>
      <c r="J26" s="1018">
        <v>0.57499999999999996</v>
      </c>
      <c r="K26" s="1018">
        <v>0.6166666666666667</v>
      </c>
      <c r="L26" s="1018">
        <v>0.65833333333333333</v>
      </c>
      <c r="M26" s="1018">
        <v>0.7</v>
      </c>
      <c r="N26" s="1018">
        <v>0.7416666666666667</v>
      </c>
      <c r="O26" s="1018">
        <v>0.78333333333333333</v>
      </c>
      <c r="P26" s="1018">
        <v>0.82708333333333328</v>
      </c>
      <c r="Q26" s="1019">
        <v>0.86875000000000002</v>
      </c>
      <c r="R26" s="1009"/>
    </row>
    <row r="27" spans="1:18" ht="30.75" x14ac:dyDescent="0.5">
      <c r="A27" s="1015" t="s">
        <v>24</v>
      </c>
      <c r="B27" s="1064">
        <f t="shared" si="0"/>
        <v>6.9444444444444198E-4</v>
      </c>
      <c r="C27" s="1061">
        <v>0.45300000000000001</v>
      </c>
      <c r="D27" s="1020">
        <v>0.32569444444444445</v>
      </c>
      <c r="E27" s="1018">
        <v>0.36736111111111114</v>
      </c>
      <c r="F27" s="1018">
        <v>0.40902777777777777</v>
      </c>
      <c r="G27" s="1018">
        <v>0.45069444444444445</v>
      </c>
      <c r="H27" s="1018">
        <v>0.49236111111111114</v>
      </c>
      <c r="I27" s="1018">
        <v>0.53402777777777777</v>
      </c>
      <c r="J27" s="1018">
        <v>0.5756944444444444</v>
      </c>
      <c r="K27" s="1018">
        <v>0.61736111111111114</v>
      </c>
      <c r="L27" s="1018">
        <v>0.65902777777777777</v>
      </c>
      <c r="M27" s="1018">
        <v>0.7006944444444444</v>
      </c>
      <c r="N27" s="1018">
        <v>0.74236111111111114</v>
      </c>
      <c r="O27" s="1018">
        <v>0.78402777777777777</v>
      </c>
      <c r="P27" s="1018">
        <v>0.82777777777777772</v>
      </c>
      <c r="Q27" s="1019">
        <v>0.86944444444444446</v>
      </c>
      <c r="R27" s="1009"/>
    </row>
    <row r="28" spans="1:18" ht="30.75" x14ac:dyDescent="0.5">
      <c r="A28" s="1015" t="s">
        <v>25</v>
      </c>
      <c r="B28" s="1064">
        <f t="shared" si="0"/>
        <v>6.9444444444444198E-4</v>
      </c>
      <c r="C28" s="1061">
        <v>0.45200000000000001</v>
      </c>
      <c r="D28" s="1020">
        <v>0.3263888888888889</v>
      </c>
      <c r="E28" s="1018">
        <v>0.36805555555555558</v>
      </c>
      <c r="F28" s="1018">
        <v>0.40972222222222221</v>
      </c>
      <c r="G28" s="1018">
        <v>0.4513888888888889</v>
      </c>
      <c r="H28" s="1018">
        <v>0.49305555555555558</v>
      </c>
      <c r="I28" s="1018">
        <v>0.53472222222222221</v>
      </c>
      <c r="J28" s="1018">
        <v>0.57638888888888884</v>
      </c>
      <c r="K28" s="1018">
        <v>0.61805555555555558</v>
      </c>
      <c r="L28" s="1018">
        <v>0.65972222222222221</v>
      </c>
      <c r="M28" s="1018">
        <v>0.70138888888888884</v>
      </c>
      <c r="N28" s="1018">
        <v>0.74305555555555558</v>
      </c>
      <c r="O28" s="1018">
        <v>0.78472222222222221</v>
      </c>
      <c r="P28" s="1018">
        <v>0.82847222222222228</v>
      </c>
      <c r="Q28" s="1019">
        <v>0.87013888888888891</v>
      </c>
      <c r="R28" s="1009"/>
    </row>
    <row r="29" spans="1:18" ht="30.75" x14ac:dyDescent="0.5">
      <c r="A29" s="1015" t="s">
        <v>52</v>
      </c>
      <c r="B29" s="1064">
        <f t="shared" si="0"/>
        <v>6.9444444444444198E-4</v>
      </c>
      <c r="C29" s="1061">
        <v>0.26100000000000001</v>
      </c>
      <c r="D29" s="1020">
        <v>0.32708333333333334</v>
      </c>
      <c r="E29" s="1018">
        <v>0.36875000000000002</v>
      </c>
      <c r="F29" s="1018">
        <v>0.41041666666666665</v>
      </c>
      <c r="G29" s="1018">
        <v>0.45208333333333334</v>
      </c>
      <c r="H29" s="1018">
        <v>0.49375000000000002</v>
      </c>
      <c r="I29" s="1018">
        <v>0.53541666666666665</v>
      </c>
      <c r="J29" s="1018">
        <v>0.57708333333333328</v>
      </c>
      <c r="K29" s="1018">
        <v>0.61875000000000002</v>
      </c>
      <c r="L29" s="1018">
        <v>0.66041666666666665</v>
      </c>
      <c r="M29" s="1018">
        <v>0.70208333333333328</v>
      </c>
      <c r="N29" s="1018">
        <v>0.74375000000000002</v>
      </c>
      <c r="O29" s="1018">
        <v>0.78541666666666665</v>
      </c>
      <c r="P29" s="1018">
        <v>0.82916666666666672</v>
      </c>
      <c r="Q29" s="1019">
        <v>0.87083333333333335</v>
      </c>
      <c r="R29" s="1009"/>
    </row>
    <row r="30" spans="1:18" ht="30.75" x14ac:dyDescent="0.5">
      <c r="A30" s="1015" t="s">
        <v>53</v>
      </c>
      <c r="B30" s="1064">
        <f t="shared" si="0"/>
        <v>1.388888888888884E-3</v>
      </c>
      <c r="C30" s="1061">
        <v>0.47399999999999998</v>
      </c>
      <c r="D30" s="1020">
        <v>0.32847222222222222</v>
      </c>
      <c r="E30" s="1018">
        <v>0.37013888888888891</v>
      </c>
      <c r="F30" s="1018">
        <v>0.41180555555555554</v>
      </c>
      <c r="G30" s="1018">
        <v>0.45347222222222222</v>
      </c>
      <c r="H30" s="1018">
        <v>0.49513888888888891</v>
      </c>
      <c r="I30" s="1018">
        <v>0.53680555555555554</v>
      </c>
      <c r="J30" s="1018">
        <v>0.57847222222222228</v>
      </c>
      <c r="K30" s="1018">
        <v>0.62013888888888891</v>
      </c>
      <c r="L30" s="1018">
        <v>0.66180555555555554</v>
      </c>
      <c r="M30" s="1018">
        <v>0.70347222222222228</v>
      </c>
      <c r="N30" s="1018">
        <v>0.74513888888888891</v>
      </c>
      <c r="O30" s="1018">
        <v>0.78680555555555554</v>
      </c>
      <c r="P30" s="1018">
        <v>0.8305555555555556</v>
      </c>
      <c r="Q30" s="1019">
        <v>0.87222222222222223</v>
      </c>
      <c r="R30" s="1009"/>
    </row>
    <row r="31" spans="1:18" ht="30.75" x14ac:dyDescent="0.5">
      <c r="A31" s="1015" t="s">
        <v>54</v>
      </c>
      <c r="B31" s="1064">
        <f t="shared" si="0"/>
        <v>6.9444444444444198E-4</v>
      </c>
      <c r="C31" s="1061">
        <v>0.443</v>
      </c>
      <c r="D31" s="1020">
        <v>0.32916666666666666</v>
      </c>
      <c r="E31" s="1018">
        <v>0.37083333333333335</v>
      </c>
      <c r="F31" s="1018">
        <v>0.41249999999999998</v>
      </c>
      <c r="G31" s="1018">
        <v>0.45416666666666666</v>
      </c>
      <c r="H31" s="1018">
        <v>0.49583333333333335</v>
      </c>
      <c r="I31" s="1018">
        <v>0.53749999999999998</v>
      </c>
      <c r="J31" s="1018">
        <v>0.57916666666666672</v>
      </c>
      <c r="K31" s="1018">
        <v>0.62083333333333335</v>
      </c>
      <c r="L31" s="1018">
        <v>0.66249999999999998</v>
      </c>
      <c r="M31" s="1018">
        <v>0.70416666666666672</v>
      </c>
      <c r="N31" s="1018">
        <v>0.74583333333333335</v>
      </c>
      <c r="O31" s="1018">
        <v>0.78749999999999998</v>
      </c>
      <c r="P31" s="1018">
        <v>0.83125000000000004</v>
      </c>
      <c r="Q31" s="1019">
        <v>0.87291666666666667</v>
      </c>
      <c r="R31" s="1009"/>
    </row>
    <row r="32" spans="1:18" ht="30.75" x14ac:dyDescent="0.5">
      <c r="A32" s="1015" t="s">
        <v>55</v>
      </c>
      <c r="B32" s="1064">
        <f t="shared" si="0"/>
        <v>6.9444444444444198E-4</v>
      </c>
      <c r="C32" s="1061">
        <v>0.49299999999999999</v>
      </c>
      <c r="D32" s="1020">
        <v>0.3298611111111111</v>
      </c>
      <c r="E32" s="1018">
        <v>0.37152777777777779</v>
      </c>
      <c r="F32" s="1018">
        <v>0.41319444444444442</v>
      </c>
      <c r="G32" s="1018">
        <v>0.4548611111111111</v>
      </c>
      <c r="H32" s="1018">
        <v>0.49652777777777779</v>
      </c>
      <c r="I32" s="1018">
        <v>0.53819444444444442</v>
      </c>
      <c r="J32" s="1018">
        <v>0.57986111111111116</v>
      </c>
      <c r="K32" s="1018">
        <v>0.62152777777777779</v>
      </c>
      <c r="L32" s="1018">
        <v>0.66319444444444442</v>
      </c>
      <c r="M32" s="1018">
        <v>0.70486111111111116</v>
      </c>
      <c r="N32" s="1018">
        <v>0.74652777777777779</v>
      </c>
      <c r="O32" s="1018">
        <v>0.78819444444444442</v>
      </c>
      <c r="P32" s="1018">
        <v>0.83194444444444449</v>
      </c>
      <c r="Q32" s="1019">
        <v>0.87361111111111112</v>
      </c>
      <c r="R32" s="1009"/>
    </row>
    <row r="33" spans="1:18" ht="30.75" x14ac:dyDescent="0.5">
      <c r="A33" s="1015" t="s">
        <v>56</v>
      </c>
      <c r="B33" s="1064">
        <f t="shared" si="0"/>
        <v>1.388888888888884E-3</v>
      </c>
      <c r="C33" s="1061">
        <v>0.38600000000000001</v>
      </c>
      <c r="D33" s="1020">
        <v>0.33124999999999999</v>
      </c>
      <c r="E33" s="1018">
        <v>0.37291666666666667</v>
      </c>
      <c r="F33" s="1018">
        <v>0.41458333333333336</v>
      </c>
      <c r="G33" s="1018">
        <v>0.45624999999999999</v>
      </c>
      <c r="H33" s="1018">
        <v>0.49791666666666667</v>
      </c>
      <c r="I33" s="1018">
        <v>0.5395833333333333</v>
      </c>
      <c r="J33" s="1018">
        <v>0.58125000000000004</v>
      </c>
      <c r="K33" s="1018">
        <v>0.62291666666666667</v>
      </c>
      <c r="L33" s="1018">
        <v>0.6645833333333333</v>
      </c>
      <c r="M33" s="1018">
        <v>0.70625000000000004</v>
      </c>
      <c r="N33" s="1018">
        <v>0.74791666666666667</v>
      </c>
      <c r="O33" s="1018">
        <v>0.7895833333333333</v>
      </c>
      <c r="P33" s="1018">
        <v>0.83333333333333337</v>
      </c>
      <c r="Q33" s="1019">
        <v>0.875</v>
      </c>
      <c r="R33" s="1009"/>
    </row>
    <row r="34" spans="1:18" ht="30.75" x14ac:dyDescent="0.5">
      <c r="A34" s="1015" t="s">
        <v>57</v>
      </c>
      <c r="B34" s="1064">
        <f t="shared" si="0"/>
        <v>6.9444444444444198E-4</v>
      </c>
      <c r="C34" s="1061">
        <v>0.41099999999999998</v>
      </c>
      <c r="D34" s="1020">
        <v>0.33194444444444443</v>
      </c>
      <c r="E34" s="1018">
        <v>0.37361111111111112</v>
      </c>
      <c r="F34" s="1018">
        <v>0.4152777777777778</v>
      </c>
      <c r="G34" s="1018">
        <v>0.45694444444444443</v>
      </c>
      <c r="H34" s="1018">
        <v>0.49861111111111112</v>
      </c>
      <c r="I34" s="1018">
        <v>0.54027777777777775</v>
      </c>
      <c r="J34" s="1018">
        <v>0.58194444444444449</v>
      </c>
      <c r="K34" s="1018">
        <v>0.62361111111111112</v>
      </c>
      <c r="L34" s="1018">
        <v>0.66527777777777775</v>
      </c>
      <c r="M34" s="1018">
        <v>0.70694444444444449</v>
      </c>
      <c r="N34" s="1018">
        <v>0.74861111111111112</v>
      </c>
      <c r="O34" s="1018">
        <v>0.79027777777777775</v>
      </c>
      <c r="P34" s="1018">
        <v>0.83402777777777781</v>
      </c>
      <c r="Q34" s="1019">
        <v>0.87569444444444444</v>
      </c>
      <c r="R34" s="1009"/>
    </row>
    <row r="35" spans="1:18" ht="30.75" x14ac:dyDescent="0.5">
      <c r="A35" s="1015" t="s">
        <v>58</v>
      </c>
      <c r="B35" s="1064">
        <f t="shared" si="0"/>
        <v>6.9444444444444198E-4</v>
      </c>
      <c r="C35" s="1061">
        <v>0.81399999999999995</v>
      </c>
      <c r="D35" s="1020">
        <v>0.33263888888888887</v>
      </c>
      <c r="E35" s="1018">
        <v>0.37430555555555556</v>
      </c>
      <c r="F35" s="1018">
        <v>0.41597222222222224</v>
      </c>
      <c r="G35" s="1018">
        <v>0.45763888888888887</v>
      </c>
      <c r="H35" s="1018">
        <v>0.49930555555555556</v>
      </c>
      <c r="I35" s="1018">
        <v>0.54097222222222219</v>
      </c>
      <c r="J35" s="1018">
        <v>0.58263888888888893</v>
      </c>
      <c r="K35" s="1018">
        <v>0.62430555555555556</v>
      </c>
      <c r="L35" s="1018">
        <v>0.66597222222222219</v>
      </c>
      <c r="M35" s="1018">
        <v>0.70763888888888893</v>
      </c>
      <c r="N35" s="1018">
        <v>0.74930555555555556</v>
      </c>
      <c r="O35" s="1018">
        <v>0.79097222222222219</v>
      </c>
      <c r="P35" s="1018">
        <v>0.83472222222222225</v>
      </c>
      <c r="Q35" s="1019">
        <v>0.87638888888888888</v>
      </c>
      <c r="R35" s="1009"/>
    </row>
    <row r="36" spans="1:18" ht="30.75" x14ac:dyDescent="0.5">
      <c r="A36" s="1015" t="s">
        <v>32</v>
      </c>
      <c r="B36" s="1064">
        <f t="shared" si="0"/>
        <v>6.9444444444444198E-4</v>
      </c>
      <c r="C36" s="1061">
        <v>0.46700000000000003</v>
      </c>
      <c r="D36" s="1020">
        <v>0.33333333333333331</v>
      </c>
      <c r="E36" s="1018">
        <v>0.375</v>
      </c>
      <c r="F36" s="1018">
        <v>0.41666666666666669</v>
      </c>
      <c r="G36" s="1018">
        <v>0.45833333333333331</v>
      </c>
      <c r="H36" s="1018">
        <v>0.5</v>
      </c>
      <c r="I36" s="1018">
        <v>0.54166666666666663</v>
      </c>
      <c r="J36" s="1018">
        <v>0.58333333333333337</v>
      </c>
      <c r="K36" s="1018">
        <v>0.625</v>
      </c>
      <c r="L36" s="1018">
        <v>0.66666666666666663</v>
      </c>
      <c r="M36" s="1018">
        <v>0.70833333333333337</v>
      </c>
      <c r="N36" s="1018">
        <v>0.75</v>
      </c>
      <c r="O36" s="1018">
        <v>0.79166666666666663</v>
      </c>
      <c r="P36" s="1018">
        <v>0.8354166666666667</v>
      </c>
      <c r="Q36" s="1019">
        <v>0.87708333333333333</v>
      </c>
      <c r="R36" s="1009"/>
    </row>
    <row r="37" spans="1:18" ht="30.75" x14ac:dyDescent="0.5">
      <c r="A37" s="1015" t="s">
        <v>30</v>
      </c>
      <c r="B37" s="1064">
        <f t="shared" si="0"/>
        <v>6.9444444444444198E-4</v>
      </c>
      <c r="C37" s="1061">
        <v>0.42899999999999999</v>
      </c>
      <c r="D37" s="1020">
        <v>0.33402777777777776</v>
      </c>
      <c r="E37" s="1018">
        <v>0.37569444444444444</v>
      </c>
      <c r="F37" s="1018">
        <v>0.41736111111111113</v>
      </c>
      <c r="G37" s="1018">
        <v>0.45902777777777776</v>
      </c>
      <c r="H37" s="1018">
        <v>0.50069444444444444</v>
      </c>
      <c r="I37" s="1018">
        <v>0.54236111111111107</v>
      </c>
      <c r="J37" s="1018">
        <v>0.58402777777777781</v>
      </c>
      <c r="K37" s="1018">
        <v>0.62569444444444444</v>
      </c>
      <c r="L37" s="1018">
        <v>0.66736111111111107</v>
      </c>
      <c r="M37" s="1018">
        <v>0.70902777777777781</v>
      </c>
      <c r="N37" s="1018">
        <v>0.75069444444444444</v>
      </c>
      <c r="O37" s="1018">
        <v>0.79236111111111107</v>
      </c>
      <c r="P37" s="1018">
        <v>0.83611111111111114</v>
      </c>
      <c r="Q37" s="1019">
        <v>0.87777777777777777</v>
      </c>
      <c r="R37" s="1009"/>
    </row>
    <row r="38" spans="1:18" ht="30.75" x14ac:dyDescent="0.5">
      <c r="A38" s="1015" t="s">
        <v>29</v>
      </c>
      <c r="B38" s="1064">
        <f t="shared" si="0"/>
        <v>6.9444444444444198E-4</v>
      </c>
      <c r="C38" s="1061">
        <v>0.32200000000000001</v>
      </c>
      <c r="D38" s="1020">
        <v>0.3347222222222222</v>
      </c>
      <c r="E38" s="1018">
        <v>0.37638888888888888</v>
      </c>
      <c r="F38" s="1018">
        <v>0.41805555555555557</v>
      </c>
      <c r="G38" s="1018">
        <v>0.4597222222222222</v>
      </c>
      <c r="H38" s="1018">
        <v>0.50138888888888888</v>
      </c>
      <c r="I38" s="1018">
        <v>0.54305555555555551</v>
      </c>
      <c r="J38" s="1018">
        <v>0.58472222222222225</v>
      </c>
      <c r="K38" s="1018">
        <v>0.62638888888888888</v>
      </c>
      <c r="L38" s="1018">
        <v>0.66805555555555551</v>
      </c>
      <c r="M38" s="1018">
        <v>0.70972222222222225</v>
      </c>
      <c r="N38" s="1018">
        <v>0.75138888888888888</v>
      </c>
      <c r="O38" s="1018">
        <v>0.79305555555555551</v>
      </c>
      <c r="P38" s="1018">
        <v>0.83680555555555558</v>
      </c>
      <c r="Q38" s="1019">
        <v>0.87847222222222221</v>
      </c>
      <c r="R38" s="1009"/>
    </row>
    <row r="39" spans="1:18" ht="30.75" x14ac:dyDescent="0.5">
      <c r="A39" s="1015" t="s">
        <v>28</v>
      </c>
      <c r="B39" s="1064">
        <f t="shared" si="0"/>
        <v>1.3888888888889395E-3</v>
      </c>
      <c r="C39" s="1061">
        <v>0.76800000000000002</v>
      </c>
      <c r="D39" s="1020">
        <v>0.33611111111111114</v>
      </c>
      <c r="E39" s="1018">
        <v>0.37777777777777777</v>
      </c>
      <c r="F39" s="1018">
        <v>0.41944444444444445</v>
      </c>
      <c r="G39" s="1018">
        <v>0.46111111111111114</v>
      </c>
      <c r="H39" s="1018">
        <v>0.50277777777777777</v>
      </c>
      <c r="I39" s="1018">
        <v>0.5444444444444444</v>
      </c>
      <c r="J39" s="1018">
        <v>0.58611111111111114</v>
      </c>
      <c r="K39" s="1018">
        <v>0.62777777777777777</v>
      </c>
      <c r="L39" s="1018">
        <v>0.6694444444444444</v>
      </c>
      <c r="M39" s="1018">
        <v>0.71111111111111114</v>
      </c>
      <c r="N39" s="1018">
        <v>0.75277777777777777</v>
      </c>
      <c r="O39" s="1018">
        <v>0.7944444444444444</v>
      </c>
      <c r="P39" s="1018">
        <v>0.83819444444444446</v>
      </c>
      <c r="Q39" s="1019">
        <v>0.87986111111111109</v>
      </c>
      <c r="R39" s="1009"/>
    </row>
    <row r="40" spans="1:18" ht="30.75" x14ac:dyDescent="0.5">
      <c r="A40" s="1015" t="s">
        <v>59</v>
      </c>
      <c r="B40" s="1064">
        <f t="shared" si="0"/>
        <v>6.9444444444444198E-4</v>
      </c>
      <c r="C40" s="1061">
        <v>0.46899999999999997</v>
      </c>
      <c r="D40" s="1020">
        <v>0.33680555555555558</v>
      </c>
      <c r="E40" s="1018">
        <v>0.37847222222222221</v>
      </c>
      <c r="F40" s="1018">
        <v>0.4201388888888889</v>
      </c>
      <c r="G40" s="1018">
        <v>0.46180555555555558</v>
      </c>
      <c r="H40" s="1018">
        <v>0.50347222222222221</v>
      </c>
      <c r="I40" s="1018">
        <v>0.54513888888888884</v>
      </c>
      <c r="J40" s="1018">
        <v>0.58680555555555558</v>
      </c>
      <c r="K40" s="1018">
        <v>0.62847222222222221</v>
      </c>
      <c r="L40" s="1018">
        <v>0.67013888888888884</v>
      </c>
      <c r="M40" s="1018">
        <v>0.71180555555555558</v>
      </c>
      <c r="N40" s="1018">
        <v>0.75347222222222221</v>
      </c>
      <c r="O40" s="1018">
        <v>0.79513888888888884</v>
      </c>
      <c r="P40" s="1018">
        <v>0.83888888888888891</v>
      </c>
      <c r="Q40" s="1019">
        <v>0.88055555555555554</v>
      </c>
      <c r="R40" s="1009"/>
    </row>
    <row r="41" spans="1:18" ht="30.75" x14ac:dyDescent="0.5">
      <c r="A41" s="1015" t="s">
        <v>60</v>
      </c>
      <c r="B41" s="1064">
        <f t="shared" si="0"/>
        <v>6.9444444444444198E-4</v>
      </c>
      <c r="C41" s="1061">
        <v>0.50800000000000001</v>
      </c>
      <c r="D41" s="1020">
        <v>0.33750000000000002</v>
      </c>
      <c r="E41" s="1018">
        <v>0.37916666666666665</v>
      </c>
      <c r="F41" s="1018">
        <v>0.42083333333333334</v>
      </c>
      <c r="G41" s="1018">
        <v>0.46250000000000002</v>
      </c>
      <c r="H41" s="1018">
        <v>0.50416666666666665</v>
      </c>
      <c r="I41" s="1018">
        <v>0.54583333333333328</v>
      </c>
      <c r="J41" s="1018">
        <v>0.58750000000000002</v>
      </c>
      <c r="K41" s="1018">
        <v>0.62916666666666665</v>
      </c>
      <c r="L41" s="1018">
        <v>0.67083333333333328</v>
      </c>
      <c r="M41" s="1018">
        <v>0.71250000000000002</v>
      </c>
      <c r="N41" s="1018">
        <v>0.75416666666666665</v>
      </c>
      <c r="O41" s="1018">
        <v>0.79583333333333328</v>
      </c>
      <c r="P41" s="1018">
        <v>0.83958333333333335</v>
      </c>
      <c r="Q41" s="1019">
        <v>0.88124999999999998</v>
      </c>
      <c r="R41" s="1009"/>
    </row>
    <row r="42" spans="1:18" ht="30.75" x14ac:dyDescent="0.5">
      <c r="A42" s="1015" t="s">
        <v>61</v>
      </c>
      <c r="B42" s="1064">
        <f t="shared" si="0"/>
        <v>1.388888888888884E-3</v>
      </c>
      <c r="C42" s="1061">
        <v>0.625</v>
      </c>
      <c r="D42" s="1020">
        <v>0.33888888888888891</v>
      </c>
      <c r="E42" s="1018">
        <v>0.38055555555555554</v>
      </c>
      <c r="F42" s="1018">
        <v>0.42222222222222222</v>
      </c>
      <c r="G42" s="1018">
        <v>0.46388888888888891</v>
      </c>
      <c r="H42" s="1018">
        <v>0.50555555555555554</v>
      </c>
      <c r="I42" s="1018">
        <v>0.54722222222222228</v>
      </c>
      <c r="J42" s="1018">
        <v>0.58888888888888891</v>
      </c>
      <c r="K42" s="1018">
        <v>0.63055555555555554</v>
      </c>
      <c r="L42" s="1018">
        <v>0.67222222222222228</v>
      </c>
      <c r="M42" s="1018">
        <v>0.71388888888888891</v>
      </c>
      <c r="N42" s="1018">
        <v>0.75555555555555554</v>
      </c>
      <c r="O42" s="1018">
        <v>0.79722222222222228</v>
      </c>
      <c r="P42" s="1018">
        <v>0.84097222222222223</v>
      </c>
      <c r="Q42" s="1019">
        <v>0.88263888888888886</v>
      </c>
      <c r="R42" s="1009"/>
    </row>
    <row r="43" spans="1:18" ht="30.75" x14ac:dyDescent="0.5">
      <c r="A43" s="1015" t="s">
        <v>62</v>
      </c>
      <c r="B43" s="1064">
        <f t="shared" si="0"/>
        <v>6.9444444444444198E-4</v>
      </c>
      <c r="C43" s="1061">
        <v>0.39200000000000002</v>
      </c>
      <c r="D43" s="1020">
        <v>0.33958333333333335</v>
      </c>
      <c r="E43" s="1018">
        <v>0.38124999999999998</v>
      </c>
      <c r="F43" s="1018">
        <v>0.42291666666666666</v>
      </c>
      <c r="G43" s="1018">
        <v>0.46458333333333335</v>
      </c>
      <c r="H43" s="1018">
        <v>0.50624999999999998</v>
      </c>
      <c r="I43" s="1018">
        <v>0.54791666666666672</v>
      </c>
      <c r="J43" s="1018">
        <v>0.58958333333333335</v>
      </c>
      <c r="K43" s="1018">
        <v>0.63124999999999998</v>
      </c>
      <c r="L43" s="1018">
        <v>0.67291666666666672</v>
      </c>
      <c r="M43" s="1018">
        <v>0.71458333333333335</v>
      </c>
      <c r="N43" s="1018">
        <v>0.75624999999999998</v>
      </c>
      <c r="O43" s="1018">
        <v>0.79791666666666672</v>
      </c>
      <c r="P43" s="1018">
        <v>0.84166666666666667</v>
      </c>
      <c r="Q43" s="1019">
        <v>0.8833333333333333</v>
      </c>
      <c r="R43" s="1009"/>
    </row>
    <row r="44" spans="1:18" ht="30.75" x14ac:dyDescent="0.5">
      <c r="A44" s="1015" t="s">
        <v>63</v>
      </c>
      <c r="B44" s="1064">
        <f t="shared" si="0"/>
        <v>6.9444444444444198E-4</v>
      </c>
      <c r="C44" s="1061">
        <v>0.40899999999999997</v>
      </c>
      <c r="D44" s="1020">
        <v>0.34027777777777779</v>
      </c>
      <c r="E44" s="1018">
        <v>0.38194444444444442</v>
      </c>
      <c r="F44" s="1018">
        <v>0.4236111111111111</v>
      </c>
      <c r="G44" s="1018">
        <v>0.46527777777777779</v>
      </c>
      <c r="H44" s="1018">
        <v>0.50694444444444442</v>
      </c>
      <c r="I44" s="1018">
        <v>0.54861111111111116</v>
      </c>
      <c r="J44" s="1018">
        <v>0.59027777777777779</v>
      </c>
      <c r="K44" s="1018">
        <v>0.63194444444444442</v>
      </c>
      <c r="L44" s="1018">
        <v>0.67361111111111116</v>
      </c>
      <c r="M44" s="1018">
        <v>0.71527777777777779</v>
      </c>
      <c r="N44" s="1018">
        <v>0.75694444444444442</v>
      </c>
      <c r="O44" s="1018">
        <v>0.79861111111111116</v>
      </c>
      <c r="P44" s="1018">
        <v>0.84236111111111112</v>
      </c>
      <c r="Q44" s="1019">
        <v>0.88402777777777775</v>
      </c>
      <c r="R44" s="1009"/>
    </row>
    <row r="45" spans="1:18" ht="30.75" x14ac:dyDescent="0.5">
      <c r="A45" s="1015" t="s">
        <v>27</v>
      </c>
      <c r="B45" s="1064">
        <f t="shared" si="0"/>
        <v>1.388888888888884E-3</v>
      </c>
      <c r="C45" s="1061">
        <v>0.52400000000000002</v>
      </c>
      <c r="D45" s="1020">
        <v>0.34166666666666667</v>
      </c>
      <c r="E45" s="1018">
        <v>0.38333333333333336</v>
      </c>
      <c r="F45" s="1018">
        <v>0.42499999999999999</v>
      </c>
      <c r="G45" s="1018">
        <v>0.46666666666666667</v>
      </c>
      <c r="H45" s="1018">
        <v>0.5083333333333333</v>
      </c>
      <c r="I45" s="1018">
        <v>0.55000000000000004</v>
      </c>
      <c r="J45" s="1018">
        <v>0.59166666666666667</v>
      </c>
      <c r="K45" s="1018">
        <v>0.6333333333333333</v>
      </c>
      <c r="L45" s="1018">
        <v>0.67500000000000004</v>
      </c>
      <c r="M45" s="1018">
        <v>0.71666666666666667</v>
      </c>
      <c r="N45" s="1018">
        <v>0.7583333333333333</v>
      </c>
      <c r="O45" s="1018">
        <v>0.8</v>
      </c>
      <c r="P45" s="1018">
        <v>0.84375</v>
      </c>
      <c r="Q45" s="1019">
        <v>0.88541666666666663</v>
      </c>
      <c r="R45" s="1009"/>
    </row>
    <row r="46" spans="1:18" ht="30.75" x14ac:dyDescent="0.5">
      <c r="A46" s="1015" t="s">
        <v>28</v>
      </c>
      <c r="B46" s="1064">
        <f t="shared" si="0"/>
        <v>2.0833333333333259E-3</v>
      </c>
      <c r="C46" s="1061">
        <v>0.78500000000000003</v>
      </c>
      <c r="D46" s="1020">
        <v>0.34375</v>
      </c>
      <c r="E46" s="1018">
        <v>0.38541666666666669</v>
      </c>
      <c r="F46" s="1018">
        <v>0.42708333333333331</v>
      </c>
      <c r="G46" s="1018">
        <v>0.46875</v>
      </c>
      <c r="H46" s="1018">
        <v>0.51041666666666663</v>
      </c>
      <c r="I46" s="1018">
        <v>0.55138888888888893</v>
      </c>
      <c r="J46" s="1018">
        <v>0.59305555555555556</v>
      </c>
      <c r="K46" s="1018">
        <v>0.63541666666666663</v>
      </c>
      <c r="L46" s="1018">
        <v>0.67708333333333337</v>
      </c>
      <c r="M46" s="1018">
        <v>0.71875</v>
      </c>
      <c r="N46" s="1018">
        <v>0.76041666666666663</v>
      </c>
      <c r="O46" s="1018">
        <v>0.80208333333333337</v>
      </c>
      <c r="P46" s="1018">
        <v>0.84583333333333333</v>
      </c>
      <c r="Q46" s="1019">
        <v>0.88749999999999996</v>
      </c>
      <c r="R46" s="1009"/>
    </row>
    <row r="47" spans="1:18" ht="30.75" x14ac:dyDescent="0.5">
      <c r="A47" s="1015" t="s">
        <v>29</v>
      </c>
      <c r="B47" s="1064">
        <f t="shared" si="0"/>
        <v>1.388888888888884E-3</v>
      </c>
      <c r="C47" s="1061">
        <v>0.57799999999999996</v>
      </c>
      <c r="D47" s="1020">
        <v>0.34513888888888888</v>
      </c>
      <c r="E47" s="1018">
        <v>0.38680555555555557</v>
      </c>
      <c r="F47" s="1018">
        <v>0.4284722222222222</v>
      </c>
      <c r="G47" s="1018">
        <v>0.47013888888888888</v>
      </c>
      <c r="H47" s="1018">
        <v>0.51180555555555551</v>
      </c>
      <c r="I47" s="1018">
        <v>0.55277777777777781</v>
      </c>
      <c r="J47" s="1018">
        <v>0.59444444444444444</v>
      </c>
      <c r="K47" s="1018">
        <v>0.63680555555555551</v>
      </c>
      <c r="L47" s="1018">
        <v>0.67847222222222225</v>
      </c>
      <c r="M47" s="1018">
        <v>0.72013888888888888</v>
      </c>
      <c r="N47" s="1018">
        <v>0.76180555555555551</v>
      </c>
      <c r="O47" s="1018">
        <v>0.80347222222222225</v>
      </c>
      <c r="P47" s="1018">
        <v>0.84722222222222221</v>
      </c>
      <c r="Q47" s="1019">
        <v>0.88888888888888884</v>
      </c>
      <c r="R47" s="1009"/>
    </row>
    <row r="48" spans="1:18" ht="30.75" x14ac:dyDescent="0.5">
      <c r="A48" s="1015" t="s">
        <v>30</v>
      </c>
      <c r="B48" s="1064">
        <f t="shared" si="0"/>
        <v>6.9444444444444198E-4</v>
      </c>
      <c r="C48" s="1061">
        <v>0.35099999999999998</v>
      </c>
      <c r="D48" s="1020">
        <v>0.34583333333333333</v>
      </c>
      <c r="E48" s="1018">
        <v>0.38750000000000001</v>
      </c>
      <c r="F48" s="1018">
        <v>0.42916666666666664</v>
      </c>
      <c r="G48" s="1018">
        <v>0.47083333333333333</v>
      </c>
      <c r="H48" s="1018">
        <v>0.51249999999999996</v>
      </c>
      <c r="I48" s="1018">
        <v>0.55347222222222225</v>
      </c>
      <c r="J48" s="1018">
        <v>0.59513888888888888</v>
      </c>
      <c r="K48" s="1018">
        <v>0.63749999999999996</v>
      </c>
      <c r="L48" s="1018">
        <v>0.6791666666666667</v>
      </c>
      <c r="M48" s="1018">
        <v>0.72083333333333333</v>
      </c>
      <c r="N48" s="1018">
        <v>0.76249999999999996</v>
      </c>
      <c r="O48" s="1018">
        <v>0.8041666666666667</v>
      </c>
      <c r="P48" s="1018">
        <v>0.84791666666666665</v>
      </c>
      <c r="Q48" s="1019">
        <v>0.88958333333333328</v>
      </c>
      <c r="R48" s="1009"/>
    </row>
    <row r="49" spans="1:18" ht="30.75" x14ac:dyDescent="0.5">
      <c r="A49" s="1021" t="s">
        <v>31</v>
      </c>
      <c r="B49" s="1064">
        <f>SUM(D49-D48)</f>
        <v>6.9444444444444198E-4</v>
      </c>
      <c r="C49" s="1061">
        <v>0.33700000000000002</v>
      </c>
      <c r="D49" s="1020">
        <v>0.34652777777777777</v>
      </c>
      <c r="E49" s="1018">
        <v>0.38819444444444445</v>
      </c>
      <c r="F49" s="1018">
        <v>0.42986111111111114</v>
      </c>
      <c r="G49" s="1018">
        <v>0.47152777777777777</v>
      </c>
      <c r="H49" s="1018">
        <v>0.5131944444444444</v>
      </c>
      <c r="I49" s="1018">
        <v>0.5541666666666667</v>
      </c>
      <c r="J49" s="1018">
        <v>0.59583333333333333</v>
      </c>
      <c r="K49" s="1018">
        <v>0.6381944444444444</v>
      </c>
      <c r="L49" s="1018">
        <v>0.67986111111111114</v>
      </c>
      <c r="M49" s="1018">
        <v>0.72152777777777777</v>
      </c>
      <c r="N49" s="1018">
        <v>0.7631944444444444</v>
      </c>
      <c r="O49" s="1018">
        <v>0.80486111111111114</v>
      </c>
      <c r="P49" s="1018">
        <v>0.84861111111111109</v>
      </c>
      <c r="Q49" s="1019">
        <v>0.89027777777777772</v>
      </c>
      <c r="R49" s="1009"/>
    </row>
    <row r="50" spans="1:18" ht="30.75" x14ac:dyDescent="0.5">
      <c r="A50" s="1015" t="s">
        <v>32</v>
      </c>
      <c r="B50" s="1064">
        <f t="shared" si="0"/>
        <v>6.9444444444444198E-4</v>
      </c>
      <c r="C50" s="1061">
        <v>0.25</v>
      </c>
      <c r="D50" s="1020">
        <v>0.34722222222222221</v>
      </c>
      <c r="E50" s="1018">
        <v>0.3888888888888889</v>
      </c>
      <c r="F50" s="1018">
        <v>0.43055555555555558</v>
      </c>
      <c r="G50" s="1018">
        <v>0.47222222222222221</v>
      </c>
      <c r="H50" s="1018">
        <v>0.51388888888888884</v>
      </c>
      <c r="I50" s="1018">
        <v>0.55486111111111114</v>
      </c>
      <c r="J50" s="1018">
        <v>0.59652777777777777</v>
      </c>
      <c r="K50" s="1018">
        <v>0.63888888888888884</v>
      </c>
      <c r="L50" s="1018">
        <v>0.68055555555555558</v>
      </c>
      <c r="M50" s="1018">
        <v>0.72222222222222221</v>
      </c>
      <c r="N50" s="1018">
        <v>0.76388888888888884</v>
      </c>
      <c r="O50" s="1018">
        <v>0.80555555555555558</v>
      </c>
      <c r="P50" s="1018">
        <v>0.84930555555555554</v>
      </c>
      <c r="Q50" s="1019">
        <v>0.89097222222222228</v>
      </c>
      <c r="R50" s="1009"/>
    </row>
    <row r="51" spans="1:18" ht="30.75" x14ac:dyDescent="0.5">
      <c r="A51" s="1015" t="s">
        <v>58</v>
      </c>
      <c r="B51" s="1064">
        <f t="shared" si="0"/>
        <v>6.9444444444444198E-4</v>
      </c>
      <c r="C51" s="1061">
        <v>0.41199999999999998</v>
      </c>
      <c r="D51" s="1020">
        <v>0.34791666666666665</v>
      </c>
      <c r="E51" s="1018">
        <v>0.38958333333333334</v>
      </c>
      <c r="F51" s="1018">
        <v>0.43125000000000002</v>
      </c>
      <c r="G51" s="1018">
        <v>0.47291666666666665</v>
      </c>
      <c r="H51" s="1018">
        <v>0.51458333333333328</v>
      </c>
      <c r="I51" s="1018">
        <v>0.55555555555555558</v>
      </c>
      <c r="J51" s="1018">
        <v>0.59722222222222221</v>
      </c>
      <c r="K51" s="1018">
        <v>0.63958333333333328</v>
      </c>
      <c r="L51" s="1018">
        <v>0.68125000000000002</v>
      </c>
      <c r="M51" s="1018">
        <v>0.72291666666666665</v>
      </c>
      <c r="N51" s="1018">
        <v>0.76458333333333328</v>
      </c>
      <c r="O51" s="1018">
        <v>0.80625000000000002</v>
      </c>
      <c r="P51" s="1018">
        <v>0.85</v>
      </c>
      <c r="Q51" s="1019">
        <v>0.89166666666666672</v>
      </c>
      <c r="R51" s="1009"/>
    </row>
    <row r="52" spans="1:18" ht="30.75" x14ac:dyDescent="0.5">
      <c r="A52" s="1015" t="s">
        <v>64</v>
      </c>
      <c r="B52" s="1064">
        <f t="shared" ref="B52:B67" si="1">SUM(D52-D51)</f>
        <v>1.388888888888884E-3</v>
      </c>
      <c r="C52" s="1061">
        <v>0.76</v>
      </c>
      <c r="D52" s="1020">
        <v>0.34930555555555554</v>
      </c>
      <c r="E52" s="1018">
        <v>0.39097222222222222</v>
      </c>
      <c r="F52" s="1018">
        <v>0.43263888888888891</v>
      </c>
      <c r="G52" s="1018">
        <v>0.47430555555555554</v>
      </c>
      <c r="H52" s="1018">
        <v>0.51597222222222228</v>
      </c>
      <c r="I52" s="1018">
        <v>0.55694444444444446</v>
      </c>
      <c r="J52" s="1018">
        <v>0.59861111111111109</v>
      </c>
      <c r="K52" s="1018">
        <v>0.64097222222222228</v>
      </c>
      <c r="L52" s="1018">
        <v>0.68263888888888891</v>
      </c>
      <c r="M52" s="1018">
        <v>0.72430555555555554</v>
      </c>
      <c r="N52" s="1018">
        <v>0.76597222222222228</v>
      </c>
      <c r="O52" s="1018">
        <v>0.80763888888888891</v>
      </c>
      <c r="P52" s="1018">
        <v>0.85138888888888886</v>
      </c>
      <c r="Q52" s="1019">
        <v>0.8930555555555556</v>
      </c>
      <c r="R52" s="1009"/>
    </row>
    <row r="53" spans="1:18" ht="30.75" x14ac:dyDescent="0.5">
      <c r="A53" s="1015" t="s">
        <v>57</v>
      </c>
      <c r="B53" s="1064">
        <f t="shared" si="1"/>
        <v>6.9444444444444198E-4</v>
      </c>
      <c r="C53" s="1061">
        <v>0.247</v>
      </c>
      <c r="D53" s="1020">
        <v>0.35</v>
      </c>
      <c r="E53" s="1018">
        <v>0.39166666666666666</v>
      </c>
      <c r="F53" s="1018">
        <v>0.43333333333333335</v>
      </c>
      <c r="G53" s="1018">
        <v>0.47499999999999998</v>
      </c>
      <c r="H53" s="1018">
        <v>0.51666666666666672</v>
      </c>
      <c r="I53" s="1018">
        <v>0.55763888888888891</v>
      </c>
      <c r="J53" s="1018">
        <v>0.59930555555555554</v>
      </c>
      <c r="K53" s="1018">
        <v>0.64166666666666672</v>
      </c>
      <c r="L53" s="1018">
        <v>0.68333333333333335</v>
      </c>
      <c r="M53" s="1018">
        <v>0.72499999999999998</v>
      </c>
      <c r="N53" s="1018">
        <v>0.76666666666666672</v>
      </c>
      <c r="O53" s="1018">
        <v>0.80833333333333335</v>
      </c>
      <c r="P53" s="1018">
        <v>0.8520833333333333</v>
      </c>
      <c r="Q53" s="1019">
        <v>0.89375000000000004</v>
      </c>
      <c r="R53" s="1009"/>
    </row>
    <row r="54" spans="1:18" ht="30.75" x14ac:dyDescent="0.5">
      <c r="A54" s="1015" t="s">
        <v>56</v>
      </c>
      <c r="B54" s="1064">
        <f t="shared" si="1"/>
        <v>1.388888888888884E-3</v>
      </c>
      <c r="C54" s="1061">
        <v>0.6</v>
      </c>
      <c r="D54" s="1020">
        <v>0.35138888888888886</v>
      </c>
      <c r="E54" s="1018">
        <v>0.39305555555555555</v>
      </c>
      <c r="F54" s="1018">
        <v>0.43472222222222223</v>
      </c>
      <c r="G54" s="1018">
        <v>0.47638888888888886</v>
      </c>
      <c r="H54" s="1018">
        <v>0.5180555555555556</v>
      </c>
      <c r="I54" s="1018">
        <v>0.55902777777777779</v>
      </c>
      <c r="J54" s="1018">
        <v>0.60069444444444442</v>
      </c>
      <c r="K54" s="1018">
        <v>0.6430555555555556</v>
      </c>
      <c r="L54" s="1018">
        <v>0.68472222222222223</v>
      </c>
      <c r="M54" s="1018">
        <v>0.72638888888888886</v>
      </c>
      <c r="N54" s="1018">
        <v>0.7680555555555556</v>
      </c>
      <c r="O54" s="1018">
        <v>0.80972222222222223</v>
      </c>
      <c r="P54" s="1018">
        <v>0.85347222222222219</v>
      </c>
      <c r="Q54" s="1019">
        <v>0.89513888888888893</v>
      </c>
      <c r="R54" s="1009"/>
    </row>
    <row r="55" spans="1:18" ht="30.75" x14ac:dyDescent="0.5">
      <c r="A55" s="1015" t="s">
        <v>55</v>
      </c>
      <c r="B55" s="1064">
        <f t="shared" si="1"/>
        <v>6.9444444444449749E-4</v>
      </c>
      <c r="C55" s="1061">
        <v>0.28299999999999997</v>
      </c>
      <c r="D55" s="1020">
        <v>0.35208333333333336</v>
      </c>
      <c r="E55" s="1018">
        <v>0.39374999999999999</v>
      </c>
      <c r="F55" s="1018">
        <v>0.43541666666666667</v>
      </c>
      <c r="G55" s="1018">
        <v>0.47708333333333336</v>
      </c>
      <c r="H55" s="1018">
        <v>0.51875000000000004</v>
      </c>
      <c r="I55" s="1018">
        <v>0.55972222222222223</v>
      </c>
      <c r="J55" s="1018">
        <v>0.60138888888888886</v>
      </c>
      <c r="K55" s="1018">
        <v>0.64375000000000004</v>
      </c>
      <c r="L55" s="1018">
        <v>0.68541666666666667</v>
      </c>
      <c r="M55" s="1018">
        <v>0.7270833333333333</v>
      </c>
      <c r="N55" s="1018">
        <v>0.76875000000000004</v>
      </c>
      <c r="O55" s="1018">
        <v>0.81041666666666667</v>
      </c>
      <c r="P55" s="1018">
        <v>0.85416666666666663</v>
      </c>
      <c r="Q55" s="1019">
        <v>0.89583333333333337</v>
      </c>
      <c r="R55" s="1009"/>
    </row>
    <row r="56" spans="1:18" ht="30.75" x14ac:dyDescent="0.5">
      <c r="A56" s="1015" t="s">
        <v>54</v>
      </c>
      <c r="B56" s="1064">
        <f t="shared" si="1"/>
        <v>1.388888888888884E-3</v>
      </c>
      <c r="C56" s="1061">
        <v>0.57799999999999996</v>
      </c>
      <c r="D56" s="1020">
        <v>0.35347222222222224</v>
      </c>
      <c r="E56" s="1018">
        <v>0.39513888888888887</v>
      </c>
      <c r="F56" s="1018">
        <v>0.43680555555555556</v>
      </c>
      <c r="G56" s="1018">
        <v>0.47847222222222224</v>
      </c>
      <c r="H56" s="1018">
        <v>0.52013888888888893</v>
      </c>
      <c r="I56" s="1018">
        <v>0.56111111111111112</v>
      </c>
      <c r="J56" s="1018">
        <v>0.60277777777777775</v>
      </c>
      <c r="K56" s="1018">
        <v>0.64513888888888893</v>
      </c>
      <c r="L56" s="1018">
        <v>0.68680555555555556</v>
      </c>
      <c r="M56" s="1018">
        <v>0.72847222222222219</v>
      </c>
      <c r="N56" s="1018">
        <v>0.77013888888888893</v>
      </c>
      <c r="O56" s="1018">
        <v>0.81180555555555556</v>
      </c>
      <c r="P56" s="1018">
        <v>0.85555555555555551</v>
      </c>
      <c r="Q56" s="1019">
        <v>0.89722222222222225</v>
      </c>
      <c r="R56" s="1009"/>
    </row>
    <row r="57" spans="1:18" ht="30.75" x14ac:dyDescent="0.5">
      <c r="A57" s="1015" t="s">
        <v>53</v>
      </c>
      <c r="B57" s="1064">
        <f t="shared" si="1"/>
        <v>1.388888888888884E-3</v>
      </c>
      <c r="C57" s="1061">
        <v>0.36499999999999999</v>
      </c>
      <c r="D57" s="1020">
        <v>0.35486111111111113</v>
      </c>
      <c r="E57" s="1018">
        <v>0.39652777777777776</v>
      </c>
      <c r="F57" s="1018">
        <v>0.43819444444444444</v>
      </c>
      <c r="G57" s="1018">
        <v>0.47986111111111113</v>
      </c>
      <c r="H57" s="1018">
        <v>0.52152777777777781</v>
      </c>
      <c r="I57" s="1018">
        <v>0.5625</v>
      </c>
      <c r="J57" s="1018">
        <v>0.60416666666666663</v>
      </c>
      <c r="K57" s="1018">
        <v>0.64652777777777781</v>
      </c>
      <c r="L57" s="1018">
        <v>0.68819444444444444</v>
      </c>
      <c r="M57" s="1018">
        <v>0.72986111111111107</v>
      </c>
      <c r="N57" s="1018">
        <v>0.77152777777777781</v>
      </c>
      <c r="O57" s="1018">
        <v>0.81319444444444444</v>
      </c>
      <c r="P57" s="1018">
        <v>0.8569444444444444</v>
      </c>
      <c r="Q57" s="1019">
        <v>0.89861111111111114</v>
      </c>
      <c r="R57" s="1009"/>
    </row>
    <row r="58" spans="1:18" ht="30.75" x14ac:dyDescent="0.5">
      <c r="A58" s="1015" t="s">
        <v>52</v>
      </c>
      <c r="B58" s="1064">
        <f t="shared" si="1"/>
        <v>1.388888888888884E-3</v>
      </c>
      <c r="C58" s="1061">
        <v>0.5</v>
      </c>
      <c r="D58" s="1020">
        <v>0.35625000000000001</v>
      </c>
      <c r="E58" s="1018">
        <v>0.39791666666666664</v>
      </c>
      <c r="F58" s="1018">
        <v>0.43958333333333333</v>
      </c>
      <c r="G58" s="1018">
        <v>0.48125000000000001</v>
      </c>
      <c r="H58" s="1018">
        <v>0.5229166666666667</v>
      </c>
      <c r="I58" s="1018">
        <v>0.56388888888888888</v>
      </c>
      <c r="J58" s="1018">
        <v>0.60555555555555551</v>
      </c>
      <c r="K58" s="1018">
        <v>0.6479166666666667</v>
      </c>
      <c r="L58" s="1018">
        <v>0.68958333333333333</v>
      </c>
      <c r="M58" s="1018">
        <v>0.73124999999999996</v>
      </c>
      <c r="N58" s="1018">
        <v>0.7729166666666667</v>
      </c>
      <c r="O58" s="1018">
        <v>0.81458333333333333</v>
      </c>
      <c r="P58" s="1018">
        <v>0.85833333333333328</v>
      </c>
      <c r="Q58" s="1019">
        <v>0.9</v>
      </c>
      <c r="R58" s="1009"/>
    </row>
    <row r="59" spans="1:18" ht="30.75" x14ac:dyDescent="0.5">
      <c r="A59" s="1015" t="s">
        <v>25</v>
      </c>
      <c r="B59" s="1064">
        <f t="shared" si="1"/>
        <v>2.0833333333333259E-3</v>
      </c>
      <c r="C59" s="1061">
        <v>0.50600000000000001</v>
      </c>
      <c r="D59" s="1020">
        <v>0.35833333333333334</v>
      </c>
      <c r="E59" s="1018">
        <v>0.4</v>
      </c>
      <c r="F59" s="1018">
        <v>0.44166666666666665</v>
      </c>
      <c r="G59" s="1018">
        <v>0.48333333333333334</v>
      </c>
      <c r="H59" s="1018">
        <v>0.52500000000000002</v>
      </c>
      <c r="I59" s="1018">
        <v>0.56597222222222221</v>
      </c>
      <c r="J59" s="1018">
        <v>0.60763888888888884</v>
      </c>
      <c r="K59" s="1018">
        <v>0.65</v>
      </c>
      <c r="L59" s="1018">
        <v>0.69166666666666665</v>
      </c>
      <c r="M59" s="1018">
        <v>0.73333333333333328</v>
      </c>
      <c r="N59" s="1018">
        <v>0.77500000000000002</v>
      </c>
      <c r="O59" s="1018">
        <v>0.81666666666666665</v>
      </c>
      <c r="P59" s="1018">
        <v>0.86041666666666672</v>
      </c>
      <c r="Q59" s="1019">
        <v>0.90208333333333335</v>
      </c>
      <c r="R59" s="1009"/>
    </row>
    <row r="60" spans="1:18" ht="30.75" x14ac:dyDescent="0.5">
      <c r="A60" s="1015" t="s">
        <v>24</v>
      </c>
      <c r="B60" s="1064">
        <f t="shared" si="1"/>
        <v>1.388888888888884E-3</v>
      </c>
      <c r="C60" s="1061">
        <v>0.35099999999999998</v>
      </c>
      <c r="D60" s="1020">
        <v>0.35972222222222222</v>
      </c>
      <c r="E60" s="1018">
        <v>0.40138888888888891</v>
      </c>
      <c r="F60" s="1018">
        <v>0.44305555555555554</v>
      </c>
      <c r="G60" s="1018">
        <v>0.48472222222222222</v>
      </c>
      <c r="H60" s="1018">
        <v>0.52638888888888891</v>
      </c>
      <c r="I60" s="1018">
        <v>0.56736111111111109</v>
      </c>
      <c r="J60" s="1018">
        <v>0.60902777777777772</v>
      </c>
      <c r="K60" s="1018">
        <v>0.65138888888888891</v>
      </c>
      <c r="L60" s="1018">
        <v>0.69305555555555554</v>
      </c>
      <c r="M60" s="1018">
        <v>0.73472222222222228</v>
      </c>
      <c r="N60" s="1018">
        <v>0.77638888888888891</v>
      </c>
      <c r="O60" s="1018">
        <v>0.81805555555555554</v>
      </c>
      <c r="P60" s="1018">
        <v>0.8618055555555556</v>
      </c>
      <c r="Q60" s="1019">
        <v>0.90347222222222223</v>
      </c>
      <c r="R60" s="1009"/>
    </row>
    <row r="61" spans="1:18" ht="30.75" x14ac:dyDescent="0.5">
      <c r="A61" s="1015" t="s">
        <v>23</v>
      </c>
      <c r="B61" s="1064">
        <f t="shared" si="1"/>
        <v>6.9444444444444198E-4</v>
      </c>
      <c r="C61" s="1061">
        <v>0.36299999999999999</v>
      </c>
      <c r="D61" s="1020">
        <v>0.36041666666666666</v>
      </c>
      <c r="E61" s="1018">
        <v>0.40208333333333335</v>
      </c>
      <c r="F61" s="1018">
        <v>0.44374999999999998</v>
      </c>
      <c r="G61" s="1018">
        <v>0.48541666666666666</v>
      </c>
      <c r="H61" s="1018">
        <v>0.52708333333333335</v>
      </c>
      <c r="I61" s="1018">
        <v>0.56805555555555554</v>
      </c>
      <c r="J61" s="1018">
        <v>0.60972222222222228</v>
      </c>
      <c r="K61" s="1018">
        <v>0.65208333333333335</v>
      </c>
      <c r="L61" s="1018">
        <v>0.69374999999999998</v>
      </c>
      <c r="M61" s="1018">
        <v>0.73541666666666672</v>
      </c>
      <c r="N61" s="1018">
        <v>0.77708333333333335</v>
      </c>
      <c r="O61" s="1018">
        <v>0.81874999999999998</v>
      </c>
      <c r="P61" s="1018">
        <v>0.86250000000000004</v>
      </c>
      <c r="Q61" s="1019">
        <v>0.90416666666666667</v>
      </c>
      <c r="R61" s="1009"/>
    </row>
    <row r="62" spans="1:18" ht="30.75" x14ac:dyDescent="0.5">
      <c r="A62" s="1015" t="s">
        <v>22</v>
      </c>
      <c r="B62" s="1064">
        <f t="shared" si="1"/>
        <v>6.9444444444444198E-4</v>
      </c>
      <c r="C62" s="1061">
        <v>0.75</v>
      </c>
      <c r="D62" s="1020">
        <v>0.3611111111111111</v>
      </c>
      <c r="E62" s="1018">
        <v>0.40277777777777779</v>
      </c>
      <c r="F62" s="1018">
        <v>0.44444444444444442</v>
      </c>
      <c r="G62" s="1018">
        <v>0.4861111111111111</v>
      </c>
      <c r="H62" s="1018">
        <v>0.52777777777777779</v>
      </c>
      <c r="I62" s="1018">
        <v>0.56874999999999998</v>
      </c>
      <c r="J62" s="1018">
        <v>0.61041666666666672</v>
      </c>
      <c r="K62" s="1018">
        <v>0.65277777777777779</v>
      </c>
      <c r="L62" s="1018">
        <v>0.69444444444444442</v>
      </c>
      <c r="M62" s="1018">
        <v>0.73611111111111116</v>
      </c>
      <c r="N62" s="1018">
        <v>0.77777777777777779</v>
      </c>
      <c r="O62" s="1018">
        <v>0.81944444444444442</v>
      </c>
      <c r="P62" s="1018">
        <v>0.86319444444444449</v>
      </c>
      <c r="Q62" s="1019">
        <v>0.90486111111111112</v>
      </c>
      <c r="R62" s="1009"/>
    </row>
    <row r="63" spans="1:18" ht="30.75" x14ac:dyDescent="0.5">
      <c r="A63" s="1015" t="s">
        <v>36</v>
      </c>
      <c r="B63" s="1064">
        <f t="shared" si="1"/>
        <v>6.9444444444444198E-4</v>
      </c>
      <c r="C63" s="1061">
        <v>0.314</v>
      </c>
      <c r="D63" s="1020">
        <v>0.36180555555555555</v>
      </c>
      <c r="E63" s="1018">
        <v>0.40347222222222223</v>
      </c>
      <c r="F63" s="1018">
        <v>0.44513888888888886</v>
      </c>
      <c r="G63" s="1018">
        <v>0.48680555555555555</v>
      </c>
      <c r="H63" s="1018">
        <v>0.52847222222222223</v>
      </c>
      <c r="I63" s="1018">
        <v>0.56944444444444442</v>
      </c>
      <c r="J63" s="1018">
        <v>0.61111111111111116</v>
      </c>
      <c r="K63" s="1018">
        <v>0.65347222222222223</v>
      </c>
      <c r="L63" s="1018">
        <v>0.69513888888888886</v>
      </c>
      <c r="M63" s="1018">
        <v>0.7368055555555556</v>
      </c>
      <c r="N63" s="1018">
        <v>0.77847222222222223</v>
      </c>
      <c r="O63" s="1018">
        <v>0.82013888888888886</v>
      </c>
      <c r="P63" s="1018">
        <v>0.86388888888888893</v>
      </c>
      <c r="Q63" s="1019">
        <v>0.90555555555555556</v>
      </c>
      <c r="R63" s="1009"/>
    </row>
    <row r="64" spans="1:18" ht="30.75" x14ac:dyDescent="0.5">
      <c r="A64" s="1015" t="s">
        <v>37</v>
      </c>
      <c r="B64" s="1064">
        <f t="shared" si="1"/>
        <v>1.388888888888884E-3</v>
      </c>
      <c r="C64" s="1061">
        <v>0.433</v>
      </c>
      <c r="D64" s="1020">
        <v>0.36319444444444443</v>
      </c>
      <c r="E64" s="1018">
        <v>0.40486111111111112</v>
      </c>
      <c r="F64" s="1018">
        <v>0.4465277777777778</v>
      </c>
      <c r="G64" s="1018">
        <v>0.48819444444444443</v>
      </c>
      <c r="H64" s="1018">
        <v>0.52986111111111112</v>
      </c>
      <c r="I64" s="1018">
        <v>0.5708333333333333</v>
      </c>
      <c r="J64" s="1018">
        <v>0.61250000000000004</v>
      </c>
      <c r="K64" s="1018">
        <v>0.65486111111111112</v>
      </c>
      <c r="L64" s="1018">
        <v>0.69652777777777775</v>
      </c>
      <c r="M64" s="1018">
        <v>0.73819444444444449</v>
      </c>
      <c r="N64" s="1018">
        <v>0.77986111111111112</v>
      </c>
      <c r="O64" s="1018">
        <v>0.82152777777777775</v>
      </c>
      <c r="P64" s="1018">
        <v>0.86527777777777781</v>
      </c>
      <c r="Q64" s="1019">
        <v>0.90694444444444444</v>
      </c>
      <c r="R64" s="1009"/>
    </row>
    <row r="65" spans="1:35" ht="30.75" x14ac:dyDescent="0.5">
      <c r="A65" s="1015" t="s">
        <v>20</v>
      </c>
      <c r="B65" s="1064">
        <f t="shared" si="1"/>
        <v>2.0833333333333259E-3</v>
      </c>
      <c r="C65" s="1061">
        <v>0.63400000000000001</v>
      </c>
      <c r="D65" s="1020">
        <v>0.36527777777777776</v>
      </c>
      <c r="E65" s="1018">
        <v>0.40694444444444444</v>
      </c>
      <c r="F65" s="1018">
        <v>0.44861111111111113</v>
      </c>
      <c r="G65" s="1018">
        <v>0.49027777777777776</v>
      </c>
      <c r="H65" s="1018">
        <v>0.53194444444444444</v>
      </c>
      <c r="I65" s="1018">
        <v>0.57291666666666663</v>
      </c>
      <c r="J65" s="1018">
        <v>0.61458333333333337</v>
      </c>
      <c r="K65" s="1018">
        <v>0.65694444444444444</v>
      </c>
      <c r="L65" s="1018">
        <v>0.69861111111111107</v>
      </c>
      <c r="M65" s="1018">
        <v>0.74027777777777781</v>
      </c>
      <c r="N65" s="1018">
        <v>0.78194444444444444</v>
      </c>
      <c r="O65" s="1018">
        <v>0.82361111111111107</v>
      </c>
      <c r="P65" s="1018">
        <v>0.86736111111111114</v>
      </c>
      <c r="Q65" s="1019">
        <v>0.90902777777777777</v>
      </c>
      <c r="R65" s="1009"/>
    </row>
    <row r="66" spans="1:35" ht="30.75" x14ac:dyDescent="0.5">
      <c r="A66" s="1015" t="s">
        <v>19</v>
      </c>
      <c r="B66" s="1064">
        <f t="shared" si="1"/>
        <v>1.388888888888884E-3</v>
      </c>
      <c r="C66" s="1061">
        <v>0.376</v>
      </c>
      <c r="D66" s="1020">
        <v>0.36666666666666664</v>
      </c>
      <c r="E66" s="1018">
        <v>0.40833333333333333</v>
      </c>
      <c r="F66" s="1018">
        <v>0.45</v>
      </c>
      <c r="G66" s="1018">
        <v>0.49166666666666664</v>
      </c>
      <c r="H66" s="1018">
        <v>0.53333333333333333</v>
      </c>
      <c r="I66" s="1018">
        <v>0.57430555555555551</v>
      </c>
      <c r="J66" s="1018">
        <v>0.61597222222222225</v>
      </c>
      <c r="K66" s="1018">
        <v>0.65833333333333333</v>
      </c>
      <c r="L66" s="1018">
        <v>0.7</v>
      </c>
      <c r="M66" s="1018">
        <v>0.7416666666666667</v>
      </c>
      <c r="N66" s="1018">
        <v>0.78333333333333333</v>
      </c>
      <c r="O66" s="1018">
        <v>0.82499999999999996</v>
      </c>
      <c r="P66" s="1018">
        <v>0.86875000000000002</v>
      </c>
      <c r="Q66" s="1019">
        <v>0.91041666666666665</v>
      </c>
      <c r="R66" s="1009"/>
    </row>
    <row r="67" spans="1:35" ht="30.75" x14ac:dyDescent="0.5">
      <c r="A67" s="1015" t="s">
        <v>18</v>
      </c>
      <c r="B67" s="1064">
        <f t="shared" si="1"/>
        <v>6.9444444444449749E-4</v>
      </c>
      <c r="C67" s="1061">
        <v>0.34499999999999997</v>
      </c>
      <c r="D67" s="1020">
        <v>0.36736111111111114</v>
      </c>
      <c r="E67" s="1018">
        <v>0.40902777777777777</v>
      </c>
      <c r="F67" s="1018">
        <v>0.45069444444444445</v>
      </c>
      <c r="G67" s="1018">
        <v>0.49236111111111114</v>
      </c>
      <c r="H67" s="1018">
        <v>0.53402777777777777</v>
      </c>
      <c r="I67" s="1018">
        <v>0.5756944444444444</v>
      </c>
      <c r="J67" s="1018">
        <v>0.61736111111111114</v>
      </c>
      <c r="K67" s="1018">
        <v>0.65902777777777777</v>
      </c>
      <c r="L67" s="1018">
        <v>0.7006944444444444</v>
      </c>
      <c r="M67" s="1018">
        <v>0.74236111111111114</v>
      </c>
      <c r="N67" s="1018">
        <v>0.78402777777777777</v>
      </c>
      <c r="O67" s="1018">
        <v>0.8256944444444444</v>
      </c>
      <c r="P67" s="1018">
        <v>0.86944444444444446</v>
      </c>
      <c r="Q67" s="1019">
        <v>0.91111111111111109</v>
      </c>
      <c r="R67" s="1009"/>
    </row>
    <row r="68" spans="1:35" ht="30.75" x14ac:dyDescent="0.5">
      <c r="A68" s="1022" t="s">
        <v>16</v>
      </c>
      <c r="B68" s="1065">
        <f>SUM(D68-D67)</f>
        <v>1.388888888888884E-3</v>
      </c>
      <c r="C68" s="1062">
        <v>0.34799999999999998</v>
      </c>
      <c r="D68" s="1023">
        <v>0.36875000000000002</v>
      </c>
      <c r="E68" s="1024">
        <v>0.41041666666666665</v>
      </c>
      <c r="F68" s="1024">
        <v>0.45208333333333334</v>
      </c>
      <c r="G68" s="1024">
        <v>0.49375000000000002</v>
      </c>
      <c r="H68" s="1024">
        <v>0.53541666666666665</v>
      </c>
      <c r="I68" s="1024">
        <v>0.57708333333333328</v>
      </c>
      <c r="J68" s="1024">
        <v>0.61875000000000002</v>
      </c>
      <c r="K68" s="1024">
        <v>0.66041666666666665</v>
      </c>
      <c r="L68" s="1024">
        <v>0.70208333333333328</v>
      </c>
      <c r="M68" s="1024">
        <v>0.74375000000000002</v>
      </c>
      <c r="N68" s="1024">
        <v>0.78541666666666665</v>
      </c>
      <c r="O68" s="1024">
        <v>0.82638888888888884</v>
      </c>
      <c r="P68" s="1024">
        <v>0.87083333333333335</v>
      </c>
      <c r="Q68" s="1025">
        <v>0.91249999999999998</v>
      </c>
      <c r="R68" s="1009"/>
    </row>
    <row r="69" spans="1:35" ht="24" x14ac:dyDescent="0.4">
      <c r="A69" s="266"/>
      <c r="C69" s="710">
        <f>SUM(C19:C68)</f>
        <v>22.748999999999995</v>
      </c>
      <c r="D69" s="711">
        <f>D68-D19</f>
        <v>5.1388888888888928E-2</v>
      </c>
      <c r="E69" s="646">
        <f t="shared" ref="E69:Q69" si="2">E68-E19</f>
        <v>5.1388888888888873E-2</v>
      </c>
      <c r="F69" s="646">
        <f t="shared" si="2"/>
        <v>5.1388888888888873E-2</v>
      </c>
      <c r="G69" s="646">
        <f t="shared" si="2"/>
        <v>5.1388888888888928E-2</v>
      </c>
      <c r="H69" s="646">
        <f t="shared" si="2"/>
        <v>5.1388888888888873E-2</v>
      </c>
      <c r="I69" s="646">
        <f t="shared" si="2"/>
        <v>5.1388888888888817E-2</v>
      </c>
      <c r="J69" s="646">
        <f t="shared" si="2"/>
        <v>5.1388888888888928E-2</v>
      </c>
      <c r="K69" s="646">
        <f t="shared" si="2"/>
        <v>5.1388888888888928E-2</v>
      </c>
      <c r="L69" s="646">
        <f t="shared" si="2"/>
        <v>5.1388888888888817E-2</v>
      </c>
      <c r="M69" s="646">
        <f t="shared" si="2"/>
        <v>5.1388888888888928E-2</v>
      </c>
      <c r="N69" s="646">
        <f t="shared" si="2"/>
        <v>5.1388888888888928E-2</v>
      </c>
      <c r="O69" s="646">
        <v>5.1388888888888887E-2</v>
      </c>
      <c r="P69" s="646">
        <f t="shared" si="2"/>
        <v>5.1388888888888928E-2</v>
      </c>
      <c r="Q69" s="647">
        <f t="shared" si="2"/>
        <v>5.1388888888888817E-2</v>
      </c>
    </row>
    <row r="71" spans="1:35" ht="21" x14ac:dyDescent="0.35">
      <c r="D71" s="517">
        <v>23</v>
      </c>
      <c r="E71" s="517">
        <v>23</v>
      </c>
      <c r="F71" s="517">
        <v>23</v>
      </c>
      <c r="G71" s="517">
        <v>23</v>
      </c>
      <c r="H71" s="517">
        <v>23</v>
      </c>
      <c r="I71" s="517">
        <v>23</v>
      </c>
      <c r="J71" s="517">
        <v>23</v>
      </c>
      <c r="K71" s="517">
        <v>23</v>
      </c>
      <c r="L71" s="517">
        <v>23</v>
      </c>
      <c r="M71" s="517">
        <v>23</v>
      </c>
      <c r="N71" s="517">
        <v>23</v>
      </c>
      <c r="O71" s="517">
        <v>23</v>
      </c>
      <c r="P71" s="517">
        <v>23</v>
      </c>
      <c r="Q71" s="517">
        <v>23</v>
      </c>
      <c r="R71" s="708">
        <f>SUM(D71:Q71)</f>
        <v>322</v>
      </c>
    </row>
    <row r="73" spans="1:35" ht="18.75" x14ac:dyDescent="0.3">
      <c r="A73" s="229" t="s">
        <v>39</v>
      </c>
      <c r="B73" s="38"/>
      <c r="C73" s="38"/>
      <c r="D73" s="230"/>
      <c r="E73" s="230"/>
      <c r="F73" s="230"/>
      <c r="G73" s="230"/>
      <c r="H73" s="230"/>
      <c r="I73" s="230"/>
      <c r="J73" s="230"/>
      <c r="K73" s="230"/>
      <c r="L73" s="230"/>
      <c r="M73" s="230"/>
      <c r="O73" s="264" t="s">
        <v>40</v>
      </c>
      <c r="P73" s="264"/>
      <c r="Q73" s="260"/>
      <c r="R73" s="230"/>
      <c r="S73" s="230"/>
      <c r="T73" s="230"/>
      <c r="U73" s="230"/>
      <c r="V73" s="230"/>
      <c r="W73" s="230"/>
      <c r="X73" s="230"/>
      <c r="Y73" s="230"/>
      <c r="Z73" s="230"/>
      <c r="AA73" s="230"/>
      <c r="AB73" s="230"/>
      <c r="AC73" s="230"/>
      <c r="AD73" s="38"/>
      <c r="AE73" s="38"/>
      <c r="AF73" s="38"/>
      <c r="AG73" s="39"/>
      <c r="AH73" s="39"/>
      <c r="AI73" s="13"/>
    </row>
    <row r="74" spans="1:35" ht="18.75" x14ac:dyDescent="0.3">
      <c r="A74" s="38" t="s">
        <v>41</v>
      </c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232"/>
      <c r="M74" s="232"/>
      <c r="O74" s="235" t="s">
        <v>42</v>
      </c>
      <c r="P74" s="235"/>
      <c r="Q74" s="260"/>
      <c r="R74" s="233"/>
      <c r="S74" s="233"/>
      <c r="T74" s="233"/>
      <c r="U74" s="233"/>
      <c r="V74" s="233"/>
      <c r="W74" s="233"/>
      <c r="X74" s="233"/>
      <c r="Y74" s="233"/>
      <c r="Z74" s="233"/>
      <c r="AA74" s="233"/>
      <c r="AB74" s="233"/>
      <c r="AC74" s="233"/>
      <c r="AD74" s="38"/>
      <c r="AE74" s="38"/>
      <c r="AF74" s="38"/>
      <c r="AG74" s="39"/>
      <c r="AH74" s="39"/>
      <c r="AI74" s="13"/>
    </row>
    <row r="75" spans="1:35" ht="18.75" x14ac:dyDescent="0.3">
      <c r="A75" s="38" t="s">
        <v>43</v>
      </c>
      <c r="B75" s="229"/>
      <c r="C75" s="229"/>
      <c r="D75" s="229"/>
      <c r="E75" s="229"/>
      <c r="F75" s="229"/>
      <c r="G75" s="38"/>
      <c r="H75" s="38"/>
      <c r="I75" s="38"/>
      <c r="J75" s="38"/>
      <c r="K75" s="38"/>
      <c r="L75" s="38"/>
      <c r="M75" s="38"/>
      <c r="O75" s="235" t="s">
        <v>44</v>
      </c>
      <c r="P75" s="235"/>
      <c r="Q75" s="260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9"/>
      <c r="AH75" s="39"/>
      <c r="AI75" s="13"/>
    </row>
    <row r="76" spans="1:35" ht="18.75" x14ac:dyDescent="0.3">
      <c r="A76" s="38" t="s">
        <v>45</v>
      </c>
      <c r="B76" s="229"/>
      <c r="C76" s="229"/>
      <c r="D76" s="229"/>
      <c r="E76" s="229"/>
      <c r="F76" s="229"/>
      <c r="G76" s="38"/>
      <c r="H76" s="38"/>
      <c r="I76" s="38"/>
      <c r="J76" s="38"/>
      <c r="K76" s="38"/>
      <c r="L76" s="38"/>
      <c r="M76" s="38"/>
      <c r="O76" s="236" t="s">
        <v>46</v>
      </c>
      <c r="P76" s="236"/>
      <c r="Q76" s="260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9"/>
      <c r="AH76" s="39"/>
      <c r="AI76" s="13"/>
    </row>
  </sheetData>
  <mergeCells count="4">
    <mergeCell ref="B18:C18"/>
    <mergeCell ref="D18:Q18"/>
    <mergeCell ref="B8:Q8"/>
    <mergeCell ref="B11:Q11"/>
  </mergeCells>
  <conditionalFormatting sqref="A19:A68">
    <cfRule type="expression" dxfId="41" priority="1">
      <formula>1-MOD(ROW(),2)</formula>
    </cfRule>
    <cfRule type="expression" dxfId="40" priority="2">
      <formula>MOD(ROW(),2)</formula>
    </cfRule>
  </conditionalFormatting>
  <pageMargins left="0.70866141732283472" right="0.51181102362204722" top="0.35433070866141736" bottom="0.35433070866141736" header="0.31496062992125984" footer="0.31496062992125984"/>
  <pageSetup paperSize="9" scale="24" orientation="landscape" r:id="rId1"/>
  <colBreaks count="1" manualBreakCount="1">
    <brk id="2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E116"/>
  <sheetViews>
    <sheetView view="pageBreakPreview" topLeftCell="A23" zoomScale="60" zoomScaleNormal="100" workbookViewId="0">
      <selection activeCell="H13" sqref="H13"/>
    </sheetView>
  </sheetViews>
  <sheetFormatPr defaultRowHeight="15" x14ac:dyDescent="0.25"/>
  <cols>
    <col min="1" max="1" width="37.85546875" customWidth="1"/>
    <col min="2" max="2" width="6.28515625" customWidth="1"/>
    <col min="3" max="3" width="6.5703125" customWidth="1"/>
    <col min="4" max="4" width="5.85546875" customWidth="1"/>
    <col min="8" max="13" width="12.140625" customWidth="1"/>
    <col min="14" max="14" width="4.5703125" customWidth="1"/>
    <col min="15" max="15" width="43.28515625" customWidth="1"/>
    <col min="16" max="20" width="12.140625" customWidth="1"/>
    <col min="21" max="21" width="14.42578125" customWidth="1"/>
    <col min="24" max="25" width="6.5703125" customWidth="1"/>
    <col min="26" max="26" width="6.7109375" customWidth="1"/>
  </cols>
  <sheetData>
    <row r="1" spans="1:31" ht="18.75" x14ac:dyDescent="0.3">
      <c r="A1" s="38" t="s">
        <v>0</v>
      </c>
      <c r="B1" s="38"/>
      <c r="C1" s="38"/>
      <c r="D1" s="38"/>
      <c r="E1" s="38"/>
      <c r="F1" s="39"/>
      <c r="G1" s="39"/>
      <c r="H1" s="39"/>
      <c r="I1" s="39"/>
      <c r="J1" s="39"/>
      <c r="K1" s="39"/>
      <c r="L1" s="39"/>
      <c r="M1" s="39"/>
      <c r="N1" s="39"/>
      <c r="U1" s="59"/>
      <c r="V1" s="38"/>
      <c r="W1" s="38"/>
      <c r="Y1" s="38"/>
      <c r="Z1" s="40" t="s">
        <v>1</v>
      </c>
    </row>
    <row r="2" spans="1:31" ht="18.75" x14ac:dyDescent="0.3">
      <c r="A2" s="38" t="s">
        <v>2</v>
      </c>
      <c r="B2" s="38"/>
      <c r="C2" s="38"/>
      <c r="D2" s="38"/>
      <c r="E2" s="38"/>
      <c r="F2" s="39"/>
      <c r="G2" s="39"/>
      <c r="H2" s="39"/>
      <c r="I2" s="39"/>
      <c r="J2" s="39"/>
      <c r="K2" s="39"/>
      <c r="L2" s="39"/>
      <c r="M2" s="39"/>
      <c r="N2" s="39"/>
      <c r="U2" s="59"/>
      <c r="V2" s="38"/>
      <c r="W2" s="41"/>
      <c r="X2" s="1442" t="s">
        <v>3</v>
      </c>
      <c r="Y2" s="1442"/>
      <c r="Z2" s="1442"/>
    </row>
    <row r="3" spans="1:31" ht="18.75" x14ac:dyDescent="0.3">
      <c r="A3" s="38" t="s">
        <v>4</v>
      </c>
      <c r="B3" s="38"/>
      <c r="C3" s="38"/>
      <c r="D3" s="38"/>
      <c r="E3" s="38"/>
      <c r="F3" s="39"/>
      <c r="G3" s="39"/>
      <c r="H3" s="39"/>
      <c r="I3" s="39"/>
      <c r="J3" s="39"/>
      <c r="K3" s="39"/>
      <c r="L3" s="39"/>
      <c r="M3" s="39"/>
      <c r="N3" s="39"/>
      <c r="U3" s="59"/>
      <c r="V3" s="38"/>
      <c r="W3" s="239"/>
      <c r="Y3" s="239"/>
      <c r="Z3" s="43" t="s">
        <v>5</v>
      </c>
      <c r="AD3" s="19"/>
      <c r="AE3" s="19"/>
    </row>
    <row r="4" spans="1:31" ht="18.75" x14ac:dyDescent="0.3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U4" s="59"/>
      <c r="V4" s="38"/>
      <c r="W4" s="38"/>
      <c r="Y4" s="38"/>
      <c r="Z4" s="40" t="s">
        <v>6</v>
      </c>
    </row>
    <row r="5" spans="1:31" ht="18.75" x14ac:dyDescent="0.3">
      <c r="A5" s="59"/>
      <c r="B5" s="47"/>
      <c r="C5" s="47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V5" s="43"/>
      <c r="Z5" s="43" t="s">
        <v>66</v>
      </c>
    </row>
    <row r="6" spans="1:31" ht="18.75" x14ac:dyDescent="0.3">
      <c r="A6" s="59"/>
      <c r="B6" s="47"/>
      <c r="C6" s="47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U6" s="59"/>
      <c r="V6" s="43"/>
      <c r="W6" s="43"/>
      <c r="X6" s="459" t="s">
        <v>8</v>
      </c>
      <c r="Y6" s="459"/>
      <c r="Z6" s="459"/>
    </row>
    <row r="7" spans="1:31" ht="18.75" x14ac:dyDescent="0.3">
      <c r="A7" s="59"/>
      <c r="B7" s="47"/>
      <c r="C7" s="47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43"/>
      <c r="Q7" s="43"/>
      <c r="R7" s="44"/>
      <c r="S7" s="44"/>
      <c r="T7" s="44"/>
      <c r="U7" s="44"/>
      <c r="V7" s="44"/>
      <c r="W7" s="44"/>
    </row>
    <row r="8" spans="1:31" ht="18.75" x14ac:dyDescent="0.3">
      <c r="A8" s="59"/>
      <c r="B8" s="47"/>
      <c r="C8" s="47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43"/>
      <c r="Q8" s="43"/>
      <c r="R8" s="44"/>
      <c r="S8" s="44"/>
      <c r="T8" s="44"/>
      <c r="U8" s="44"/>
      <c r="V8" s="44"/>
      <c r="W8" s="44"/>
    </row>
    <row r="9" spans="1:31" ht="30.75" x14ac:dyDescent="0.3">
      <c r="A9" s="59"/>
      <c r="B9" s="47"/>
      <c r="C9" s="47"/>
      <c r="G9" s="1449" t="s">
        <v>67</v>
      </c>
      <c r="H9" s="1449"/>
      <c r="I9" s="1449"/>
      <c r="J9" s="1449"/>
      <c r="K9" s="1449"/>
      <c r="L9" s="1449"/>
      <c r="M9" s="1449"/>
      <c r="N9" s="1449"/>
      <c r="O9" s="1449"/>
      <c r="P9" s="1449"/>
      <c r="Q9" s="1449"/>
      <c r="R9" s="404"/>
      <c r="S9" s="59"/>
      <c r="T9" s="59"/>
      <c r="U9" s="59"/>
      <c r="V9" s="59"/>
      <c r="W9" s="59"/>
    </row>
    <row r="10" spans="1:31" ht="27" customHeight="1" x14ac:dyDescent="0.35">
      <c r="B10" s="149"/>
      <c r="D10" s="1424" t="s">
        <v>68</v>
      </c>
      <c r="E10" s="1424"/>
      <c r="F10" s="1424"/>
      <c r="G10" s="1424"/>
      <c r="H10" s="1424"/>
      <c r="I10" s="1424"/>
      <c r="J10" s="1424"/>
      <c r="K10" s="1424"/>
      <c r="L10" s="1424"/>
      <c r="M10" s="1424"/>
      <c r="N10" s="1424"/>
      <c r="O10" s="1424"/>
      <c r="P10" s="1424"/>
      <c r="Q10" s="1424"/>
      <c r="R10" s="1424"/>
      <c r="S10" s="1424"/>
      <c r="T10" s="1424"/>
      <c r="U10" s="62"/>
      <c r="V10" s="62"/>
      <c r="W10" s="62"/>
      <c r="X10" s="83"/>
    </row>
    <row r="11" spans="1:31" ht="32.25" x14ac:dyDescent="0.5">
      <c r="A11" s="59"/>
      <c r="B11" s="47"/>
      <c r="C11" s="47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61"/>
      <c r="Q11" s="59"/>
      <c r="R11" s="59"/>
      <c r="S11" s="59"/>
      <c r="T11" s="59"/>
      <c r="U11" s="59"/>
      <c r="V11" s="59"/>
      <c r="W11" s="59"/>
    </row>
    <row r="12" spans="1:31" ht="30.75" x14ac:dyDescent="0.3">
      <c r="A12" s="59"/>
      <c r="B12" s="47"/>
      <c r="C12" s="47"/>
      <c r="I12" s="1449" t="s">
        <v>12</v>
      </c>
      <c r="J12" s="1449"/>
      <c r="K12" s="1449"/>
      <c r="L12" s="1449"/>
      <c r="M12" s="1449"/>
      <c r="N12" s="1449"/>
      <c r="O12" s="1449"/>
      <c r="P12" s="404"/>
      <c r="Q12" s="59"/>
      <c r="R12" s="59"/>
      <c r="S12" s="59"/>
      <c r="T12" s="59"/>
      <c r="U12" s="59"/>
      <c r="V12" s="59"/>
      <c r="W12" s="59"/>
    </row>
    <row r="13" spans="1:31" ht="30.75" x14ac:dyDescent="0.3">
      <c r="A13" s="59"/>
      <c r="B13" s="47"/>
      <c r="C13" s="47"/>
      <c r="I13" s="303"/>
      <c r="J13" s="404"/>
      <c r="K13" s="404"/>
      <c r="L13" s="404"/>
      <c r="M13" s="404"/>
      <c r="N13" s="404"/>
      <c r="O13" s="404"/>
      <c r="P13" s="404"/>
      <c r="Q13" s="59"/>
      <c r="R13" s="59"/>
      <c r="S13" s="59"/>
      <c r="T13" s="59"/>
      <c r="U13" s="59"/>
      <c r="V13" s="59"/>
      <c r="W13" s="59"/>
    </row>
    <row r="14" spans="1:31" ht="18.75" x14ac:dyDescent="0.3">
      <c r="A14" s="59"/>
      <c r="B14" s="47"/>
      <c r="C14" s="47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46"/>
      <c r="P14" s="46"/>
      <c r="Q14" s="46"/>
      <c r="R14" s="47"/>
      <c r="S14" s="48"/>
      <c r="T14" s="59"/>
      <c r="U14" s="59"/>
      <c r="V14" s="59"/>
      <c r="W14" s="59"/>
      <c r="X14" s="2"/>
    </row>
    <row r="15" spans="1:31" ht="22.5" x14ac:dyDescent="0.3">
      <c r="A15" s="53" t="s">
        <v>11</v>
      </c>
      <c r="B15" s="39"/>
      <c r="C15" s="39"/>
      <c r="D15" s="39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6"/>
      <c r="P15" s="46"/>
      <c r="Q15" s="46"/>
      <c r="R15" s="46"/>
      <c r="S15" s="46"/>
      <c r="T15" s="59"/>
      <c r="U15" s="59"/>
      <c r="V15" s="59"/>
      <c r="W15" s="59"/>
      <c r="X15" s="77"/>
    </row>
    <row r="16" spans="1:31" ht="18.75" x14ac:dyDescent="0.3">
      <c r="B16" s="59"/>
      <c r="C16" s="59"/>
      <c r="D16" s="429"/>
      <c r="E16" s="429"/>
      <c r="F16" s="429"/>
      <c r="G16" s="429"/>
      <c r="H16" s="429"/>
      <c r="I16" s="429"/>
      <c r="J16" s="429"/>
      <c r="K16" s="429"/>
      <c r="L16" s="429"/>
      <c r="M16" s="429"/>
      <c r="N16" s="429"/>
      <c r="O16" s="429"/>
      <c r="P16" s="429"/>
      <c r="Q16" s="429"/>
      <c r="R16" s="68"/>
      <c r="S16" s="68"/>
      <c r="T16" s="69"/>
      <c r="U16" s="69"/>
      <c r="V16" s="69"/>
      <c r="W16" s="69"/>
      <c r="X16" s="79"/>
      <c r="Y16" s="27"/>
    </row>
    <row r="17" spans="1:26" ht="22.5" x14ac:dyDescent="0.3">
      <c r="A17" s="54" t="s">
        <v>69</v>
      </c>
      <c r="B17" s="59"/>
      <c r="C17" s="59"/>
      <c r="D17" s="429"/>
      <c r="E17" s="429"/>
      <c r="F17" s="429"/>
      <c r="G17" s="429"/>
      <c r="H17" s="429"/>
      <c r="I17" s="429"/>
      <c r="J17" s="429"/>
      <c r="K17" s="429"/>
      <c r="L17" s="429"/>
      <c r="M17" s="429"/>
      <c r="N17" s="429"/>
      <c r="O17" s="429"/>
      <c r="P17" s="429"/>
      <c r="Q17" s="429"/>
      <c r="R17" s="68"/>
      <c r="S17" s="68"/>
      <c r="T17" s="69"/>
      <c r="U17" s="69"/>
      <c r="V17" s="69"/>
      <c r="W17" s="69"/>
      <c r="X17" s="79"/>
      <c r="Y17" s="27"/>
    </row>
    <row r="18" spans="1:26" ht="20.25" x14ac:dyDescent="0.3">
      <c r="A18" s="259"/>
      <c r="B18" s="59"/>
      <c r="C18" s="59"/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29"/>
      <c r="R18" s="68"/>
      <c r="S18" s="68"/>
      <c r="T18" s="69"/>
      <c r="U18" s="69"/>
      <c r="V18" s="69"/>
      <c r="W18" s="69"/>
      <c r="X18" s="79"/>
      <c r="Y18" s="27"/>
    </row>
    <row r="19" spans="1:26" ht="15.75" thickBot="1" x14ac:dyDescent="0.3">
      <c r="E19" s="439"/>
      <c r="F19" s="439"/>
      <c r="G19" s="439"/>
    </row>
    <row r="20" spans="1:26" ht="31.5" customHeight="1" thickBot="1" x14ac:dyDescent="0.3">
      <c r="A20" s="946"/>
      <c r="B20" s="1431" t="s">
        <v>14</v>
      </c>
      <c r="C20" s="1432"/>
      <c r="D20" s="1432"/>
      <c r="E20" s="1432"/>
      <c r="F20" s="1432"/>
      <c r="G20" s="1443"/>
      <c r="H20" s="814" t="s">
        <v>70</v>
      </c>
      <c r="I20" s="1444" t="s">
        <v>15</v>
      </c>
      <c r="J20" s="1445"/>
      <c r="K20" s="1445"/>
      <c r="L20" s="1446"/>
      <c r="M20" s="502" t="s">
        <v>71</v>
      </c>
      <c r="O20" s="946"/>
      <c r="P20" s="1447" t="s">
        <v>15</v>
      </c>
      <c r="Q20" s="1447"/>
      <c r="R20" s="1447"/>
      <c r="S20" s="1448"/>
      <c r="T20" s="608" t="s">
        <v>71</v>
      </c>
      <c r="U20" s="1431" t="s">
        <v>14</v>
      </c>
      <c r="V20" s="1432"/>
      <c r="W20" s="1432"/>
      <c r="X20" s="1432"/>
      <c r="Y20" s="1432"/>
      <c r="Z20" s="1443"/>
    </row>
    <row r="21" spans="1:26" ht="31.5" x14ac:dyDescent="0.5">
      <c r="A21" s="944" t="s">
        <v>16</v>
      </c>
      <c r="B21" s="463"/>
      <c r="C21" s="464"/>
      <c r="D21" s="465"/>
      <c r="E21" s="436">
        <v>0</v>
      </c>
      <c r="F21" s="437">
        <v>0</v>
      </c>
      <c r="G21" s="438">
        <v>0</v>
      </c>
      <c r="H21" s="1074">
        <v>0.24305555555555555</v>
      </c>
      <c r="I21" s="1075">
        <v>0.30555555555555558</v>
      </c>
      <c r="J21" s="626">
        <v>0.40625</v>
      </c>
      <c r="K21" s="626">
        <v>0.55347222222222225</v>
      </c>
      <c r="L21" s="1076">
        <v>0.70486111111111116</v>
      </c>
      <c r="M21" s="1069">
        <v>0.82638888888888884</v>
      </c>
      <c r="N21" s="3"/>
      <c r="O21" s="940" t="s">
        <v>72</v>
      </c>
      <c r="P21" s="1066">
        <v>0.34375</v>
      </c>
      <c r="Q21" s="1067">
        <v>0.44791666666666669</v>
      </c>
      <c r="R21" s="1067">
        <v>0.60069444444444442</v>
      </c>
      <c r="S21" s="1068">
        <v>0.74652777777777779</v>
      </c>
      <c r="T21" s="1069">
        <v>0.87847222222222221</v>
      </c>
      <c r="U21" s="460">
        <v>0</v>
      </c>
      <c r="V21" s="120">
        <v>0</v>
      </c>
      <c r="W21" s="22">
        <v>0</v>
      </c>
      <c r="X21" s="117"/>
      <c r="Y21" s="101"/>
      <c r="Z21" s="107"/>
    </row>
    <row r="22" spans="1:26" ht="31.5" x14ac:dyDescent="0.5">
      <c r="A22" s="944" t="s">
        <v>18</v>
      </c>
      <c r="B22" s="111">
        <v>6.9444444444444447E-4</v>
      </c>
      <c r="C22" s="110">
        <v>6.9444444444444447E-4</v>
      </c>
      <c r="D22" s="112">
        <v>6.9444444444444447E-4</v>
      </c>
      <c r="E22" s="168">
        <v>0.30099999999999999</v>
      </c>
      <c r="F22" s="36">
        <v>0.30099999999999999</v>
      </c>
      <c r="G22" s="416">
        <v>0.30099999999999999</v>
      </c>
      <c r="H22" s="1077">
        <v>0.24374999999999999</v>
      </c>
      <c r="I22" s="804">
        <v>0.30625000000000002</v>
      </c>
      <c r="J22" s="630">
        <v>0.40694444444444444</v>
      </c>
      <c r="K22" s="630">
        <v>0.5541666666666667</v>
      </c>
      <c r="L22" s="1070">
        <v>0.7055555555555556</v>
      </c>
      <c r="M22" s="1071">
        <v>0.82708333333333328</v>
      </c>
      <c r="N22" s="3"/>
      <c r="O22" s="941" t="s">
        <v>73</v>
      </c>
      <c r="P22" s="804">
        <v>0.34444444444444444</v>
      </c>
      <c r="Q22" s="630">
        <v>0.44861111111111113</v>
      </c>
      <c r="R22" s="630">
        <v>0.60138888888888886</v>
      </c>
      <c r="S22" s="1070">
        <v>0.74722222222222223</v>
      </c>
      <c r="T22" s="1071">
        <v>0.87916666666666665</v>
      </c>
      <c r="U22" s="168">
        <v>0.502</v>
      </c>
      <c r="V22" s="36">
        <v>0.502</v>
      </c>
      <c r="W22" s="116">
        <v>0.502</v>
      </c>
      <c r="X22" s="118">
        <v>6.9444444444444447E-4</v>
      </c>
      <c r="Y22" s="115">
        <v>6.9444444444444447E-4</v>
      </c>
      <c r="Z22" s="419">
        <v>6.9444444444444447E-4</v>
      </c>
    </row>
    <row r="23" spans="1:26" ht="31.5" x14ac:dyDescent="0.5">
      <c r="A23" s="944" t="s">
        <v>19</v>
      </c>
      <c r="B23" s="111">
        <f>SUM(H22-H21)</f>
        <v>6.9444444444444198E-4</v>
      </c>
      <c r="C23" s="110">
        <v>6.9444444444444447E-4</v>
      </c>
      <c r="D23" s="112">
        <v>6.9444444444444447E-4</v>
      </c>
      <c r="E23" s="169">
        <v>0.433</v>
      </c>
      <c r="F23" s="170">
        <v>0.433</v>
      </c>
      <c r="G23" s="417">
        <v>0.433</v>
      </c>
      <c r="H23" s="1077">
        <v>0.24444444444444444</v>
      </c>
      <c r="I23" s="804">
        <v>0.30694444444444446</v>
      </c>
      <c r="J23" s="630">
        <v>0.40763888888888888</v>
      </c>
      <c r="K23" s="630">
        <v>0.55486111111111114</v>
      </c>
      <c r="L23" s="1070">
        <v>0.70625000000000004</v>
      </c>
      <c r="M23" s="1071">
        <v>0.82777777777777772</v>
      </c>
      <c r="N23" s="3"/>
      <c r="O23" s="983" t="s">
        <v>74</v>
      </c>
      <c r="P23" s="804"/>
      <c r="Q23" s="630"/>
      <c r="R23" s="630">
        <v>0.60277777777777775</v>
      </c>
      <c r="S23" s="1070">
        <v>0.74861111111111112</v>
      </c>
      <c r="T23" s="1071">
        <v>0.88124999999999998</v>
      </c>
      <c r="U23" s="168">
        <v>0.78400000000000003</v>
      </c>
      <c r="V23" s="36">
        <v>1.21</v>
      </c>
      <c r="W23" s="116">
        <v>0.78400000000000003</v>
      </c>
      <c r="X23" s="119" t="s">
        <v>17</v>
      </c>
      <c r="Y23" s="115">
        <v>1.3888888888888889E-3</v>
      </c>
      <c r="Z23" s="419">
        <v>1.3888888888888889E-3</v>
      </c>
    </row>
    <row r="24" spans="1:26" ht="31.5" x14ac:dyDescent="0.5">
      <c r="A24" s="944" t="s">
        <v>20</v>
      </c>
      <c r="B24" s="111">
        <v>6.9444444444444447E-4</v>
      </c>
      <c r="C24" s="110">
        <v>6.9444444444444447E-4</v>
      </c>
      <c r="D24" s="112">
        <v>6.9444444444444447E-4</v>
      </c>
      <c r="E24" s="169">
        <v>0.432</v>
      </c>
      <c r="F24" s="170">
        <v>0.432</v>
      </c>
      <c r="G24" s="417">
        <v>0.432</v>
      </c>
      <c r="H24" s="1077">
        <v>0.24513888888888888</v>
      </c>
      <c r="I24" s="804">
        <v>0.30833333333333335</v>
      </c>
      <c r="J24" s="630">
        <v>0.40902777777777777</v>
      </c>
      <c r="K24" s="630">
        <v>0.55625000000000002</v>
      </c>
      <c r="L24" s="1070">
        <v>0.70763888888888893</v>
      </c>
      <c r="M24" s="1071">
        <v>0.82777777777777772</v>
      </c>
      <c r="N24" s="3"/>
      <c r="O24" s="941" t="s">
        <v>75</v>
      </c>
      <c r="P24" s="804"/>
      <c r="Q24" s="630"/>
      <c r="R24" s="630">
        <v>0.60416666666666663</v>
      </c>
      <c r="S24" s="1070">
        <v>0.75</v>
      </c>
      <c r="T24" s="1071">
        <v>0.88194444444444442</v>
      </c>
      <c r="U24" s="423" t="s">
        <v>17</v>
      </c>
      <c r="V24" s="36">
        <v>0.58699999999999997</v>
      </c>
      <c r="W24" s="116">
        <v>0.58699999999999997</v>
      </c>
      <c r="X24" s="119" t="s">
        <v>17</v>
      </c>
      <c r="Y24" s="115">
        <v>1.3888888888888889E-3</v>
      </c>
      <c r="Z24" s="419">
        <v>1.3888888888888889E-3</v>
      </c>
    </row>
    <row r="25" spans="1:26" ht="30.75" x14ac:dyDescent="0.45">
      <c r="A25" s="944" t="s">
        <v>21</v>
      </c>
      <c r="B25" s="111">
        <v>6.9444444444444447E-4</v>
      </c>
      <c r="C25" s="110">
        <v>6.9444444444444447E-4</v>
      </c>
      <c r="D25" s="112">
        <v>6.9444444444444447E-4</v>
      </c>
      <c r="E25" s="169">
        <v>0.36299999999999999</v>
      </c>
      <c r="F25" s="170">
        <v>0.36299999999999999</v>
      </c>
      <c r="G25" s="417">
        <v>0.36299999999999999</v>
      </c>
      <c r="H25" s="1077">
        <v>0.24583333333333332</v>
      </c>
      <c r="I25" s="804">
        <v>0.30902777777777779</v>
      </c>
      <c r="J25" s="630">
        <v>0.40972222222222221</v>
      </c>
      <c r="K25" s="630">
        <v>0.55694444444444446</v>
      </c>
      <c r="L25" s="1070">
        <v>0.70833333333333337</v>
      </c>
      <c r="M25" s="1071">
        <v>0.82847222222222228</v>
      </c>
      <c r="N25" s="3"/>
      <c r="O25" s="985" t="s">
        <v>74</v>
      </c>
      <c r="P25" s="804"/>
      <c r="Q25" s="630"/>
      <c r="R25" s="630">
        <v>0.60486111111111107</v>
      </c>
      <c r="S25" s="1070">
        <v>0.75069444444444444</v>
      </c>
      <c r="T25" s="1071">
        <v>0.8833333333333333</v>
      </c>
      <c r="U25" s="423" t="s">
        <v>17</v>
      </c>
      <c r="V25" s="36">
        <v>0.81200000000000006</v>
      </c>
      <c r="W25" s="116">
        <v>0.81200000000000006</v>
      </c>
      <c r="X25" s="119" t="s">
        <v>17</v>
      </c>
      <c r="Y25" s="115">
        <v>6.9444444444444447E-4</v>
      </c>
      <c r="Z25" s="419">
        <v>6.9444444444444447E-4</v>
      </c>
    </row>
    <row r="26" spans="1:26" ht="31.5" x14ac:dyDescent="0.5">
      <c r="A26" s="944" t="s">
        <v>23</v>
      </c>
      <c r="B26" s="111">
        <v>2.0833333333333333E-3</v>
      </c>
      <c r="C26" s="110">
        <v>2.0833333333333333E-3</v>
      </c>
      <c r="D26" s="112">
        <v>2.0833333333333333E-3</v>
      </c>
      <c r="E26" s="169">
        <v>1.18</v>
      </c>
      <c r="F26" s="170">
        <v>1.18</v>
      </c>
      <c r="G26" s="417">
        <v>1.18</v>
      </c>
      <c r="H26" s="1077">
        <v>0.24791666666666667</v>
      </c>
      <c r="I26" s="804">
        <v>0.31111111111111112</v>
      </c>
      <c r="J26" s="630">
        <v>0.41180555555555554</v>
      </c>
      <c r="K26" s="630">
        <v>0.55902777777777779</v>
      </c>
      <c r="L26" s="1070">
        <v>0.7104166666666667</v>
      </c>
      <c r="M26" s="1071">
        <v>0.8305555555555556</v>
      </c>
      <c r="N26" s="3"/>
      <c r="O26" s="941" t="s">
        <v>76</v>
      </c>
      <c r="P26" s="804">
        <v>0.34583333333333333</v>
      </c>
      <c r="Q26" s="630">
        <v>0.45</v>
      </c>
      <c r="R26" s="630">
        <v>0.60555555555555551</v>
      </c>
      <c r="S26" s="1070">
        <v>0.75138888888888888</v>
      </c>
      <c r="T26" s="1071">
        <v>0.8833333333333333</v>
      </c>
      <c r="U26" s="423" t="s">
        <v>17</v>
      </c>
      <c r="V26" s="36">
        <v>0.442</v>
      </c>
      <c r="W26" s="116">
        <v>0.442</v>
      </c>
      <c r="X26" s="118">
        <v>6.9444444444444447E-4</v>
      </c>
      <c r="Y26" s="115">
        <v>6.9444444444444447E-4</v>
      </c>
      <c r="Z26" s="419">
        <v>6.9444444444444447E-4</v>
      </c>
    </row>
    <row r="27" spans="1:26" ht="31.5" x14ac:dyDescent="0.5">
      <c r="A27" s="944" t="s">
        <v>24</v>
      </c>
      <c r="B27" s="111">
        <v>6.9444444444444447E-4</v>
      </c>
      <c r="C27" s="110">
        <v>6.9444444444444447E-4</v>
      </c>
      <c r="D27" s="112">
        <v>6.9444444444444447E-4</v>
      </c>
      <c r="E27" s="169">
        <v>0.45300000000000001</v>
      </c>
      <c r="F27" s="170">
        <v>0.45300000000000001</v>
      </c>
      <c r="G27" s="417">
        <v>0.45300000000000001</v>
      </c>
      <c r="H27" s="1077">
        <v>0.24861111111111112</v>
      </c>
      <c r="I27" s="804">
        <v>0.31180555555555556</v>
      </c>
      <c r="J27" s="630">
        <v>0.41249999999999998</v>
      </c>
      <c r="K27" s="630">
        <v>0.55972222222222223</v>
      </c>
      <c r="L27" s="1070">
        <v>0.71111111111111114</v>
      </c>
      <c r="M27" s="1071">
        <v>0.83125000000000004</v>
      </c>
      <c r="N27" s="3"/>
      <c r="O27" s="941" t="s">
        <v>77</v>
      </c>
      <c r="P27" s="804">
        <v>0.34722222222222221</v>
      </c>
      <c r="Q27" s="630">
        <v>0.4513888888888889</v>
      </c>
      <c r="R27" s="630">
        <v>0.6069444444444444</v>
      </c>
      <c r="S27" s="1070">
        <v>0.75277777777777777</v>
      </c>
      <c r="T27" s="1071">
        <v>0.88472222222222219</v>
      </c>
      <c r="U27" s="168">
        <v>0.58699999999999997</v>
      </c>
      <c r="V27" s="36">
        <v>0.58699999999999997</v>
      </c>
      <c r="W27" s="116">
        <v>0.58699999999999997</v>
      </c>
      <c r="X27" s="118">
        <v>1.3888888888888889E-3</v>
      </c>
      <c r="Y27" s="115">
        <v>1.3888888888888889E-3</v>
      </c>
      <c r="Z27" s="419">
        <v>1.3888888888888889E-3</v>
      </c>
    </row>
    <row r="28" spans="1:26" ht="31.5" x14ac:dyDescent="0.5">
      <c r="A28" s="944" t="s">
        <v>25</v>
      </c>
      <c r="B28" s="111">
        <v>6.9444444444444447E-4</v>
      </c>
      <c r="C28" s="110">
        <v>6.9444444444444447E-4</v>
      </c>
      <c r="D28" s="112">
        <v>6.9444444444444447E-4</v>
      </c>
      <c r="E28" s="169">
        <v>0.45200000000000001</v>
      </c>
      <c r="F28" s="170">
        <v>0.45200000000000001</v>
      </c>
      <c r="G28" s="417">
        <v>0.45200000000000001</v>
      </c>
      <c r="H28" s="1077">
        <v>0.24930555555555556</v>
      </c>
      <c r="I28" s="804">
        <v>0.3125</v>
      </c>
      <c r="J28" s="630">
        <v>0.41388888888888886</v>
      </c>
      <c r="K28" s="630">
        <v>0.56111111111111112</v>
      </c>
      <c r="L28" s="1070">
        <v>0.71250000000000002</v>
      </c>
      <c r="M28" s="1071">
        <v>0.83194444444444449</v>
      </c>
      <c r="N28" s="3"/>
      <c r="O28" s="941" t="s">
        <v>78</v>
      </c>
      <c r="P28" s="804">
        <v>0.34861111111111109</v>
      </c>
      <c r="Q28" s="630">
        <v>0.45277777777777778</v>
      </c>
      <c r="R28" s="630">
        <v>0.60833333333333328</v>
      </c>
      <c r="S28" s="1070">
        <v>0.75416666666666665</v>
      </c>
      <c r="T28" s="1071">
        <v>0.88541666666666663</v>
      </c>
      <c r="U28" s="168">
        <v>0.47599999999999998</v>
      </c>
      <c r="V28" s="36">
        <v>0.47599999999999998</v>
      </c>
      <c r="W28" s="116">
        <v>0.47599999999999998</v>
      </c>
      <c r="X28" s="118">
        <v>1.3888888888888889E-3</v>
      </c>
      <c r="Y28" s="115">
        <v>1.3888888888888889E-3</v>
      </c>
      <c r="Z28" s="419">
        <v>1.3888888888888889E-3</v>
      </c>
    </row>
    <row r="29" spans="1:26" ht="31.5" x14ac:dyDescent="0.5">
      <c r="A29" s="944" t="s">
        <v>26</v>
      </c>
      <c r="B29" s="111">
        <v>1.3888888888888889E-3</v>
      </c>
      <c r="C29" s="110">
        <v>1.3888888888888889E-3</v>
      </c>
      <c r="D29" s="112">
        <v>1.3888888888888889E-3</v>
      </c>
      <c r="E29" s="169">
        <v>0.621</v>
      </c>
      <c r="F29" s="170">
        <v>0.621</v>
      </c>
      <c r="G29" s="417">
        <v>0.621</v>
      </c>
      <c r="H29" s="1077">
        <v>0.25069444444444444</v>
      </c>
      <c r="I29" s="804">
        <v>0.31388888888888888</v>
      </c>
      <c r="J29" s="630">
        <v>0.4152777777777778</v>
      </c>
      <c r="K29" s="630">
        <v>0.5625</v>
      </c>
      <c r="L29" s="1070">
        <v>0.71388888888888891</v>
      </c>
      <c r="M29" s="1071">
        <v>0.83263888888888893</v>
      </c>
      <c r="N29" s="3"/>
      <c r="O29" s="941" t="s">
        <v>79</v>
      </c>
      <c r="P29" s="804">
        <v>0.34930555555555554</v>
      </c>
      <c r="Q29" s="630">
        <v>0.45347222222222222</v>
      </c>
      <c r="R29" s="630">
        <v>0.60902777777777772</v>
      </c>
      <c r="S29" s="1070">
        <v>0.75486111111111109</v>
      </c>
      <c r="T29" s="1071">
        <v>0.88611111111111107</v>
      </c>
      <c r="U29" s="168">
        <v>0.502</v>
      </c>
      <c r="V29" s="36">
        <v>0.502</v>
      </c>
      <c r="W29" s="116">
        <v>0.502</v>
      </c>
      <c r="X29" s="118">
        <v>6.9444444444444447E-4</v>
      </c>
      <c r="Y29" s="115">
        <v>6.9444444444444447E-4</v>
      </c>
      <c r="Z29" s="419">
        <v>6.9444444444444447E-4</v>
      </c>
    </row>
    <row r="30" spans="1:26" ht="31.5" x14ac:dyDescent="0.5">
      <c r="A30" s="944" t="s">
        <v>27</v>
      </c>
      <c r="B30" s="111">
        <v>6.9444444444444447E-4</v>
      </c>
      <c r="C30" s="110">
        <v>6.9444444444444447E-4</v>
      </c>
      <c r="D30" s="112">
        <v>6.9444444444444447E-4</v>
      </c>
      <c r="E30" s="169">
        <v>0.63900000000000001</v>
      </c>
      <c r="F30" s="170">
        <v>0.63900000000000001</v>
      </c>
      <c r="G30" s="417">
        <v>0.63900000000000001</v>
      </c>
      <c r="H30" s="1077">
        <v>0.25138888888888888</v>
      </c>
      <c r="I30" s="804">
        <v>0.31527777777777777</v>
      </c>
      <c r="J30" s="630">
        <v>0.41666666666666669</v>
      </c>
      <c r="K30" s="630">
        <v>0.56388888888888888</v>
      </c>
      <c r="L30" s="1070">
        <v>0.71527777777777779</v>
      </c>
      <c r="M30" s="1071">
        <v>0.83333333333333337</v>
      </c>
      <c r="N30" s="3"/>
      <c r="O30" s="941" t="s">
        <v>80</v>
      </c>
      <c r="P30" s="804">
        <v>0.35</v>
      </c>
      <c r="Q30" s="630">
        <v>0.45416666666666666</v>
      </c>
      <c r="R30" s="630">
        <v>0.60972222222222228</v>
      </c>
      <c r="S30" s="1070">
        <v>0.75555555555555554</v>
      </c>
      <c r="T30" s="1071">
        <v>0.88749999999999996</v>
      </c>
      <c r="U30" s="168">
        <v>0.78</v>
      </c>
      <c r="V30" s="36">
        <v>0.78</v>
      </c>
      <c r="W30" s="116">
        <v>0.78</v>
      </c>
      <c r="X30" s="118">
        <v>6.9444444444444447E-4</v>
      </c>
      <c r="Y30" s="115">
        <v>6.9444444444444447E-4</v>
      </c>
      <c r="Z30" s="419">
        <v>6.9444444444444447E-4</v>
      </c>
    </row>
    <row r="31" spans="1:26" ht="31.5" x14ac:dyDescent="0.5">
      <c r="A31" s="944" t="s">
        <v>28</v>
      </c>
      <c r="B31" s="111">
        <v>1.3888888888888889E-3</v>
      </c>
      <c r="C31" s="110">
        <v>1.3888888888888889E-3</v>
      </c>
      <c r="D31" s="112">
        <v>1.3888888888888889E-3</v>
      </c>
      <c r="E31" s="169">
        <v>0.78500000000000003</v>
      </c>
      <c r="F31" s="170">
        <v>0.78500000000000003</v>
      </c>
      <c r="G31" s="417">
        <v>0.78500000000000003</v>
      </c>
      <c r="H31" s="1077">
        <v>0.25277777777777777</v>
      </c>
      <c r="I31" s="804">
        <v>0.31736111111111109</v>
      </c>
      <c r="J31" s="630">
        <v>0.41875000000000001</v>
      </c>
      <c r="K31" s="630">
        <v>0.56597222222222221</v>
      </c>
      <c r="L31" s="1070">
        <v>0.71736111111111112</v>
      </c>
      <c r="M31" s="1071">
        <v>0.83472222222222225</v>
      </c>
      <c r="N31" s="3"/>
      <c r="O31" s="941" t="s">
        <v>81</v>
      </c>
      <c r="P31" s="804">
        <v>0.35069444444444442</v>
      </c>
      <c r="Q31" s="630">
        <v>0.4548611111111111</v>
      </c>
      <c r="R31" s="630">
        <v>0.61041666666666672</v>
      </c>
      <c r="S31" s="1070">
        <v>0.75624999999999998</v>
      </c>
      <c r="T31" s="1071">
        <v>0.8881944444444444</v>
      </c>
      <c r="U31" s="168">
        <v>0.46899999999999997</v>
      </c>
      <c r="V31" s="36">
        <v>0.46899999999999997</v>
      </c>
      <c r="W31" s="116">
        <v>0.46899999999999997</v>
      </c>
      <c r="X31" s="118">
        <v>6.9444444444444447E-4</v>
      </c>
      <c r="Y31" s="115">
        <v>6.9444444444444447E-4</v>
      </c>
      <c r="Z31" s="419">
        <v>6.9444444444444447E-4</v>
      </c>
    </row>
    <row r="32" spans="1:26" ht="31.5" x14ac:dyDescent="0.5">
      <c r="A32" s="944" t="s">
        <v>29</v>
      </c>
      <c r="B32" s="111">
        <v>6.9444444444444447E-4</v>
      </c>
      <c r="C32" s="110">
        <v>6.9444444444444447E-4</v>
      </c>
      <c r="D32" s="112">
        <v>6.9444444444444447E-4</v>
      </c>
      <c r="E32" s="169">
        <v>0.57799999999999996</v>
      </c>
      <c r="F32" s="170">
        <v>0.57799999999999996</v>
      </c>
      <c r="G32" s="417">
        <v>0.57799999999999996</v>
      </c>
      <c r="H32" s="1077">
        <v>0.25347222222222221</v>
      </c>
      <c r="I32" s="804">
        <v>0.31805555555555554</v>
      </c>
      <c r="J32" s="630">
        <v>0.41944444444444445</v>
      </c>
      <c r="K32" s="630">
        <v>0.56666666666666665</v>
      </c>
      <c r="L32" s="1070">
        <v>0.71805555555555556</v>
      </c>
      <c r="M32" s="1071">
        <v>0.8354166666666667</v>
      </c>
      <c r="N32" s="3"/>
      <c r="O32" s="941" t="s">
        <v>82</v>
      </c>
      <c r="P32" s="804">
        <v>0.35208333333333336</v>
      </c>
      <c r="Q32" s="630">
        <v>0.45624999999999999</v>
      </c>
      <c r="R32" s="630">
        <v>0.6118055555555556</v>
      </c>
      <c r="S32" s="1070">
        <v>0.75763888888888886</v>
      </c>
      <c r="T32" s="1071">
        <v>0.88958333333333328</v>
      </c>
      <c r="U32" s="168">
        <v>0.95199999999999996</v>
      </c>
      <c r="V32" s="36">
        <v>0.95199999999999996</v>
      </c>
      <c r="W32" s="116">
        <v>0.95199999999999996</v>
      </c>
      <c r="X32" s="118">
        <v>1.3888888888888889E-3</v>
      </c>
      <c r="Y32" s="115">
        <v>1.3888888888888889E-3</v>
      </c>
      <c r="Z32" s="419">
        <v>1.3888888888888889E-3</v>
      </c>
    </row>
    <row r="33" spans="1:26" ht="31.5" x14ac:dyDescent="0.5">
      <c r="A33" s="944" t="s">
        <v>30</v>
      </c>
      <c r="B33" s="111">
        <v>6.9444444444444447E-4</v>
      </c>
      <c r="C33" s="110">
        <v>6.9444444444444447E-4</v>
      </c>
      <c r="D33" s="112">
        <v>6.9444444444444447E-4</v>
      </c>
      <c r="E33" s="169">
        <v>0.35099999999999998</v>
      </c>
      <c r="F33" s="170">
        <v>0.35099999999999998</v>
      </c>
      <c r="G33" s="417">
        <v>0.35099999999999998</v>
      </c>
      <c r="H33" s="1077">
        <v>0.25416666666666665</v>
      </c>
      <c r="I33" s="804">
        <v>0.31874999999999998</v>
      </c>
      <c r="J33" s="630">
        <v>0.4201388888888889</v>
      </c>
      <c r="K33" s="630">
        <v>0.56736111111111109</v>
      </c>
      <c r="L33" s="1070">
        <v>0.71875</v>
      </c>
      <c r="M33" s="1071">
        <v>0.83611111111111114</v>
      </c>
      <c r="N33" s="3"/>
      <c r="O33" s="941" t="s">
        <v>83</v>
      </c>
      <c r="P33" s="804">
        <v>0.3527777777777778</v>
      </c>
      <c r="Q33" s="630">
        <v>0.45694444444444443</v>
      </c>
      <c r="R33" s="630">
        <v>0.61250000000000004</v>
      </c>
      <c r="S33" s="1070">
        <v>0.7583333333333333</v>
      </c>
      <c r="T33" s="1071">
        <v>0.89027777777777772</v>
      </c>
      <c r="U33" s="168">
        <v>0.86499999999999999</v>
      </c>
      <c r="V33" s="36">
        <v>0.86499999999999999</v>
      </c>
      <c r="W33" s="116">
        <v>0.86499999999999999</v>
      </c>
      <c r="X33" s="118">
        <v>6.9444444444444447E-4</v>
      </c>
      <c r="Y33" s="115">
        <v>6.9444444444444447E-4</v>
      </c>
      <c r="Z33" s="419">
        <v>6.9444444444444447E-4</v>
      </c>
    </row>
    <row r="34" spans="1:26" ht="31.5" x14ac:dyDescent="0.5">
      <c r="A34" s="984" t="s">
        <v>31</v>
      </c>
      <c r="B34" s="111">
        <v>6.9444444444444447E-4</v>
      </c>
      <c r="C34" s="110">
        <v>6.9444444444444447E-4</v>
      </c>
      <c r="D34" s="112">
        <v>6.9444444444444447E-4</v>
      </c>
      <c r="E34" s="169">
        <v>0.33700000000000002</v>
      </c>
      <c r="F34" s="170">
        <v>0.33700000000000002</v>
      </c>
      <c r="G34" s="417">
        <v>0.33700000000000002</v>
      </c>
      <c r="H34" s="1077">
        <v>0.25486111111111109</v>
      </c>
      <c r="I34" s="804">
        <v>0.31944444444444442</v>
      </c>
      <c r="J34" s="630">
        <v>0.42083333333333334</v>
      </c>
      <c r="K34" s="630">
        <v>0.56805555555555554</v>
      </c>
      <c r="L34" s="1070">
        <v>0.71944444444444444</v>
      </c>
      <c r="M34" s="1071">
        <v>0.83680555555555558</v>
      </c>
      <c r="N34" s="3"/>
      <c r="O34" s="941" t="s">
        <v>84</v>
      </c>
      <c r="P34" s="804" t="s">
        <v>17</v>
      </c>
      <c r="Q34" s="630" t="s">
        <v>17</v>
      </c>
      <c r="R34" s="630" t="s">
        <v>17</v>
      </c>
      <c r="S34" s="1070" t="s">
        <v>17</v>
      </c>
      <c r="T34" s="1071">
        <v>0.89097222222222228</v>
      </c>
      <c r="U34" s="168">
        <v>0.51300000000000001</v>
      </c>
      <c r="V34" s="36">
        <v>0.51300000000000001</v>
      </c>
      <c r="W34" s="116">
        <v>0.51300000000000001</v>
      </c>
      <c r="X34" s="118">
        <v>6.9444444444444447E-4</v>
      </c>
      <c r="Y34" s="115">
        <v>6.9444444444444447E-4</v>
      </c>
      <c r="Z34" s="419">
        <v>6.9444444444444447E-4</v>
      </c>
    </row>
    <row r="35" spans="1:26" ht="31.5" x14ac:dyDescent="0.5">
      <c r="A35" s="944" t="s">
        <v>32</v>
      </c>
      <c r="B35" s="111">
        <v>6.9444444444444447E-4</v>
      </c>
      <c r="C35" s="110">
        <v>6.9444444444444447E-4</v>
      </c>
      <c r="D35" s="112">
        <v>6.9444444444444447E-4</v>
      </c>
      <c r="E35" s="169">
        <v>0.25</v>
      </c>
      <c r="F35" s="170">
        <v>0.25</v>
      </c>
      <c r="G35" s="417">
        <v>0.25</v>
      </c>
      <c r="H35" s="1077">
        <v>0.25555555555555554</v>
      </c>
      <c r="I35" s="804">
        <v>0.32013888888888886</v>
      </c>
      <c r="J35" s="630">
        <v>0.42152777777777778</v>
      </c>
      <c r="K35" s="630">
        <v>0.56874999999999998</v>
      </c>
      <c r="L35" s="1070">
        <v>0.72013888888888888</v>
      </c>
      <c r="M35" s="1071">
        <v>0.83680555555555558</v>
      </c>
      <c r="N35" s="3"/>
      <c r="O35" s="941" t="s">
        <v>85</v>
      </c>
      <c r="P35" s="804" t="s">
        <v>17</v>
      </c>
      <c r="Q35" s="630" t="s">
        <v>17</v>
      </c>
      <c r="R35" s="630" t="s">
        <v>17</v>
      </c>
      <c r="S35" s="1070" t="s">
        <v>17</v>
      </c>
      <c r="T35" s="1071">
        <v>0.89444444444444449</v>
      </c>
      <c r="U35" s="423" t="s">
        <v>17</v>
      </c>
      <c r="V35" s="113" t="s">
        <v>17</v>
      </c>
      <c r="W35" s="116">
        <v>1.92</v>
      </c>
      <c r="X35" s="119" t="s">
        <v>17</v>
      </c>
      <c r="Y35" s="10" t="s">
        <v>17</v>
      </c>
      <c r="Z35" s="419">
        <v>2.0833333333333333E-3</v>
      </c>
    </row>
    <row r="36" spans="1:26" ht="31.5" x14ac:dyDescent="0.5">
      <c r="A36" s="944" t="s">
        <v>58</v>
      </c>
      <c r="B36" s="111">
        <v>6.9444444444444447E-4</v>
      </c>
      <c r="C36" s="110">
        <v>6.9444444444444447E-4</v>
      </c>
      <c r="D36" s="112">
        <v>6.9444444444444447E-4</v>
      </c>
      <c r="E36" s="169">
        <v>0.41199999999999998</v>
      </c>
      <c r="F36" s="170">
        <v>0.41199999999999998</v>
      </c>
      <c r="G36" s="417">
        <v>0.41199999999999998</v>
      </c>
      <c r="H36" s="1077">
        <v>0.25624999999999998</v>
      </c>
      <c r="I36" s="804">
        <v>0.32083333333333336</v>
      </c>
      <c r="J36" s="630">
        <v>0.42222222222222222</v>
      </c>
      <c r="K36" s="630">
        <v>0.56944444444444442</v>
      </c>
      <c r="L36" s="1070">
        <v>0.72083333333333333</v>
      </c>
      <c r="M36" s="1071">
        <v>0.83750000000000002</v>
      </c>
      <c r="N36" s="3"/>
      <c r="O36" s="941" t="s">
        <v>86</v>
      </c>
      <c r="P36" s="804" t="s">
        <v>17</v>
      </c>
      <c r="Q36" s="630" t="s">
        <v>17</v>
      </c>
      <c r="R36" s="630" t="s">
        <v>17</v>
      </c>
      <c r="S36" s="1070" t="s">
        <v>17</v>
      </c>
      <c r="T36" s="1071">
        <v>0.89513888888888893</v>
      </c>
      <c r="U36" s="423" t="s">
        <v>17</v>
      </c>
      <c r="V36" s="113" t="s">
        <v>17</v>
      </c>
      <c r="W36" s="116">
        <v>1.704</v>
      </c>
      <c r="X36" s="119" t="s">
        <v>17</v>
      </c>
      <c r="Y36" s="10" t="s">
        <v>17</v>
      </c>
      <c r="Z36" s="419">
        <v>1.3888888888888889E-3</v>
      </c>
    </row>
    <row r="37" spans="1:26" ht="31.5" x14ac:dyDescent="0.5">
      <c r="A37" s="944" t="s">
        <v>64</v>
      </c>
      <c r="B37" s="111">
        <v>1.3888888888888889E-3</v>
      </c>
      <c r="C37" s="110">
        <v>1.3888888888888889E-3</v>
      </c>
      <c r="D37" s="112">
        <v>1.3888888888888889E-3</v>
      </c>
      <c r="E37" s="169">
        <v>0.76</v>
      </c>
      <c r="F37" s="170">
        <v>0.76</v>
      </c>
      <c r="G37" s="417">
        <v>0.76</v>
      </c>
      <c r="H37" s="1077">
        <v>0.25694444444444442</v>
      </c>
      <c r="I37" s="804">
        <v>0.3215277777777778</v>
      </c>
      <c r="J37" s="630">
        <v>0.42291666666666666</v>
      </c>
      <c r="K37" s="630">
        <v>0.57013888888888886</v>
      </c>
      <c r="L37" s="1070">
        <v>0.72152777777777777</v>
      </c>
      <c r="M37" s="1071">
        <v>0.83888888888888891</v>
      </c>
      <c r="N37" s="3"/>
      <c r="O37" s="941" t="s">
        <v>87</v>
      </c>
      <c r="P37" s="804" t="s">
        <v>17</v>
      </c>
      <c r="Q37" s="630" t="s">
        <v>17</v>
      </c>
      <c r="R37" s="630" t="s">
        <v>17</v>
      </c>
      <c r="S37" s="1070" t="s">
        <v>17</v>
      </c>
      <c r="T37" s="1071">
        <v>0.89652777777777781</v>
      </c>
      <c r="U37" s="423" t="s">
        <v>17</v>
      </c>
      <c r="V37" s="113" t="s">
        <v>17</v>
      </c>
      <c r="W37" s="116">
        <v>2.1</v>
      </c>
      <c r="X37" s="119" t="s">
        <v>17</v>
      </c>
      <c r="Y37" s="10" t="s">
        <v>17</v>
      </c>
      <c r="Z37" s="419">
        <v>2.0833333333333333E-3</v>
      </c>
    </row>
    <row r="38" spans="1:26" ht="31.5" x14ac:dyDescent="0.5">
      <c r="A38" s="944" t="s">
        <v>57</v>
      </c>
      <c r="B38" s="111">
        <v>6.9444444444444447E-4</v>
      </c>
      <c r="C38" s="110">
        <v>6.9444444444444447E-4</v>
      </c>
      <c r="D38" s="112">
        <v>6.9444444444444447E-4</v>
      </c>
      <c r="E38" s="169">
        <v>0.247</v>
      </c>
      <c r="F38" s="170">
        <v>0.247</v>
      </c>
      <c r="G38" s="417">
        <v>0.247</v>
      </c>
      <c r="H38" s="1077">
        <v>0.25763888888888886</v>
      </c>
      <c r="I38" s="804">
        <v>0.32291666666666669</v>
      </c>
      <c r="J38" s="630">
        <v>0.4236111111111111</v>
      </c>
      <c r="K38" s="630">
        <v>0.5708333333333333</v>
      </c>
      <c r="L38" s="1070">
        <v>0.72222222222222221</v>
      </c>
      <c r="M38" s="1071">
        <v>0.83888888888888891</v>
      </c>
      <c r="N38" s="3"/>
      <c r="O38" s="941" t="s">
        <v>86</v>
      </c>
      <c r="P38" s="804" t="s">
        <v>17</v>
      </c>
      <c r="Q38" s="630" t="s">
        <v>17</v>
      </c>
      <c r="R38" s="630" t="s">
        <v>17</v>
      </c>
      <c r="S38" s="1070" t="s">
        <v>17</v>
      </c>
      <c r="T38" s="1071">
        <v>0.89722222222222225</v>
      </c>
      <c r="U38" s="423" t="s">
        <v>17</v>
      </c>
      <c r="V38" s="113" t="s">
        <v>17</v>
      </c>
      <c r="W38" s="116">
        <v>1.8</v>
      </c>
      <c r="X38" s="119" t="s">
        <v>17</v>
      </c>
      <c r="Y38" s="10" t="s">
        <v>17</v>
      </c>
      <c r="Z38" s="419">
        <v>1.3888888888888889E-3</v>
      </c>
    </row>
    <row r="39" spans="1:26" ht="31.5" x14ac:dyDescent="0.5">
      <c r="A39" s="944" t="s">
        <v>56</v>
      </c>
      <c r="B39" s="111">
        <v>1.3888888888888889E-3</v>
      </c>
      <c r="C39" s="110">
        <v>1.3888888888888889E-3</v>
      </c>
      <c r="D39" s="112">
        <v>1.3888888888888889E-3</v>
      </c>
      <c r="E39" s="169">
        <v>0.6</v>
      </c>
      <c r="F39" s="170">
        <v>0.6</v>
      </c>
      <c r="G39" s="417">
        <v>0.6</v>
      </c>
      <c r="H39" s="1077">
        <v>0.2590277777777778</v>
      </c>
      <c r="I39" s="804">
        <v>0.32430555555555557</v>
      </c>
      <c r="J39" s="630">
        <v>0.42499999999999999</v>
      </c>
      <c r="K39" s="630">
        <v>0.57222222222222219</v>
      </c>
      <c r="L39" s="1070">
        <v>0.72361111111111109</v>
      </c>
      <c r="M39" s="1071">
        <v>0.84027777777777779</v>
      </c>
      <c r="N39" s="3"/>
      <c r="O39" s="941" t="s">
        <v>85</v>
      </c>
      <c r="P39" s="804" t="s">
        <v>17</v>
      </c>
      <c r="Q39" s="630" t="s">
        <v>17</v>
      </c>
      <c r="R39" s="630" t="s">
        <v>17</v>
      </c>
      <c r="S39" s="1070" t="s">
        <v>17</v>
      </c>
      <c r="T39" s="1071">
        <v>0.89861111111111114</v>
      </c>
      <c r="U39" s="423" t="s">
        <v>17</v>
      </c>
      <c r="V39" s="113" t="s">
        <v>17</v>
      </c>
      <c r="W39" s="116">
        <v>2.14</v>
      </c>
      <c r="X39" s="119" t="s">
        <v>17</v>
      </c>
      <c r="Y39" s="10" t="s">
        <v>17</v>
      </c>
      <c r="Z39" s="419">
        <v>1.3888888888888889E-3</v>
      </c>
    </row>
    <row r="40" spans="1:26" ht="31.5" x14ac:dyDescent="0.5">
      <c r="A40" s="944" t="s">
        <v>55</v>
      </c>
      <c r="B40" s="111">
        <v>0</v>
      </c>
      <c r="C40" s="110">
        <v>0</v>
      </c>
      <c r="D40" s="112">
        <v>0</v>
      </c>
      <c r="E40" s="169">
        <v>0.28299999999999997</v>
      </c>
      <c r="F40" s="170">
        <v>0.28299999999999997</v>
      </c>
      <c r="G40" s="417">
        <v>0.28299999999999997</v>
      </c>
      <c r="H40" s="1077">
        <v>0.25972222222222224</v>
      </c>
      <c r="I40" s="804">
        <v>0.32500000000000001</v>
      </c>
      <c r="J40" s="630">
        <v>0.42569444444444443</v>
      </c>
      <c r="K40" s="630">
        <v>0.57291666666666663</v>
      </c>
      <c r="L40" s="1070">
        <v>0.72430555555555554</v>
      </c>
      <c r="M40" s="1071">
        <v>0.84027777777777779</v>
      </c>
      <c r="N40" s="3"/>
      <c r="O40" s="941" t="s">
        <v>84</v>
      </c>
      <c r="P40" s="804">
        <v>0.35347222222222224</v>
      </c>
      <c r="Q40" s="630">
        <v>0.45763888888888887</v>
      </c>
      <c r="R40" s="630">
        <v>0.61319444444444449</v>
      </c>
      <c r="S40" s="1070">
        <v>0.75902777777777775</v>
      </c>
      <c r="T40" s="1071">
        <v>0.90138888888888891</v>
      </c>
      <c r="U40" s="423" t="s">
        <v>17</v>
      </c>
      <c r="V40" s="113" t="s">
        <v>17</v>
      </c>
      <c r="W40" s="116">
        <v>0.71099999999999997</v>
      </c>
      <c r="X40" s="119" t="s">
        <v>17</v>
      </c>
      <c r="Y40" s="10" t="s">
        <v>17</v>
      </c>
      <c r="Z40" s="419">
        <v>2.0833333333333333E-3</v>
      </c>
    </row>
    <row r="41" spans="1:26" ht="31.5" x14ac:dyDescent="0.5">
      <c r="A41" s="944" t="s">
        <v>88</v>
      </c>
      <c r="B41" s="111">
        <v>6.9444444444444447E-4</v>
      </c>
      <c r="C41" s="110">
        <v>6.9444444444444447E-4</v>
      </c>
      <c r="D41" s="112">
        <v>6.9444444444444447E-4</v>
      </c>
      <c r="E41" s="169">
        <v>0.58099999999999996</v>
      </c>
      <c r="F41" s="170">
        <v>0.58099999999999996</v>
      </c>
      <c r="G41" s="417">
        <v>0.58099999999999996</v>
      </c>
      <c r="H41" s="1077">
        <v>0.26041666666666669</v>
      </c>
      <c r="I41" s="804">
        <v>0.32569444444444445</v>
      </c>
      <c r="J41" s="630">
        <v>0.42638888888888887</v>
      </c>
      <c r="K41" s="630">
        <v>0.57361111111111107</v>
      </c>
      <c r="L41" s="1070">
        <v>0.72499999999999998</v>
      </c>
      <c r="M41" s="1071">
        <v>0.84166666666666667</v>
      </c>
      <c r="N41" s="3"/>
      <c r="O41" s="941" t="s">
        <v>89</v>
      </c>
      <c r="P41" s="804">
        <v>0.35347222222222224</v>
      </c>
      <c r="Q41" s="630">
        <v>0.45763888888888887</v>
      </c>
      <c r="R41" s="630">
        <v>0.61319444444444449</v>
      </c>
      <c r="S41" s="1070">
        <v>0.75902777777777775</v>
      </c>
      <c r="T41" s="1071">
        <v>0.90277777777777779</v>
      </c>
      <c r="U41" s="168">
        <v>0.93400000000000005</v>
      </c>
      <c r="V41" s="36">
        <v>0.93400000000000005</v>
      </c>
      <c r="W41" s="116">
        <v>0.93400000000000005</v>
      </c>
      <c r="X41" s="118">
        <v>0</v>
      </c>
      <c r="Y41" s="115">
        <v>0</v>
      </c>
      <c r="Z41" s="419">
        <v>0</v>
      </c>
    </row>
    <row r="42" spans="1:26" ht="31.5" x14ac:dyDescent="0.5">
      <c r="A42" s="944" t="s">
        <v>90</v>
      </c>
      <c r="B42" s="111">
        <v>6.9444444444444447E-4</v>
      </c>
      <c r="C42" s="110">
        <v>6.9444444444444447E-4</v>
      </c>
      <c r="D42" s="112">
        <v>6.9444444444444447E-4</v>
      </c>
      <c r="E42" s="169">
        <v>0.54300000000000004</v>
      </c>
      <c r="F42" s="170">
        <v>0.54300000000000004</v>
      </c>
      <c r="G42" s="417">
        <v>0.54300000000000004</v>
      </c>
      <c r="H42" s="1077">
        <v>0.26111111111111113</v>
      </c>
      <c r="I42" s="804">
        <v>0.3263888888888889</v>
      </c>
      <c r="J42" s="630">
        <v>0.42708333333333331</v>
      </c>
      <c r="K42" s="630">
        <v>0.57430555555555551</v>
      </c>
      <c r="L42" s="1070">
        <v>0.72569444444444442</v>
      </c>
      <c r="M42" s="1071">
        <v>0.84236111111111112</v>
      </c>
      <c r="N42" s="3"/>
      <c r="O42" s="941" t="s">
        <v>91</v>
      </c>
      <c r="P42" s="804">
        <v>0.35416666666666669</v>
      </c>
      <c r="Q42" s="630">
        <v>0.45833333333333331</v>
      </c>
      <c r="R42" s="630">
        <v>0.61388888888888893</v>
      </c>
      <c r="S42" s="1070">
        <v>0.75972222222222219</v>
      </c>
      <c r="T42" s="1071">
        <v>0.90347222222222223</v>
      </c>
      <c r="U42" s="168">
        <v>0.52400000000000002</v>
      </c>
      <c r="V42" s="36">
        <v>0.52400000000000002</v>
      </c>
      <c r="W42" s="116">
        <v>0.52400000000000002</v>
      </c>
      <c r="X42" s="118">
        <v>6.9444444444444447E-4</v>
      </c>
      <c r="Y42" s="115">
        <v>6.9444444444444447E-4</v>
      </c>
      <c r="Z42" s="419">
        <v>6.9444444444444447E-4</v>
      </c>
    </row>
    <row r="43" spans="1:26" ht="31.5" x14ac:dyDescent="0.5">
      <c r="A43" s="944" t="s">
        <v>92</v>
      </c>
      <c r="B43" s="430">
        <v>0</v>
      </c>
      <c r="C43" s="431">
        <v>0</v>
      </c>
      <c r="D43" s="432">
        <v>0</v>
      </c>
      <c r="E43" s="433">
        <v>0.58099999999999996</v>
      </c>
      <c r="F43" s="434">
        <v>0.58099999999999996</v>
      </c>
      <c r="G43" s="435">
        <v>0.58099999999999996</v>
      </c>
      <c r="H43" s="1077">
        <v>0.26111111111111113</v>
      </c>
      <c r="I43" s="804">
        <v>0.3263888888888889</v>
      </c>
      <c r="J43" s="630">
        <v>0.42708333333333331</v>
      </c>
      <c r="K43" s="630">
        <v>0.57430555555555551</v>
      </c>
      <c r="L43" s="1070">
        <v>0.72569444444444442</v>
      </c>
      <c r="M43" s="1071">
        <v>0.84305555555555556</v>
      </c>
      <c r="N43" s="3"/>
      <c r="O43" s="941" t="s">
        <v>93</v>
      </c>
      <c r="P43" s="804">
        <v>0.35486111111111113</v>
      </c>
      <c r="Q43" s="630">
        <v>0.45902777777777776</v>
      </c>
      <c r="R43" s="630">
        <v>0.61458333333333337</v>
      </c>
      <c r="S43" s="1070">
        <v>0.76041666666666663</v>
      </c>
      <c r="T43" s="1071">
        <v>0.90486111111111112</v>
      </c>
      <c r="U43" s="168">
        <v>0.90900000000000003</v>
      </c>
      <c r="V43" s="36">
        <v>0.90900000000000003</v>
      </c>
      <c r="W43" s="116">
        <v>0.90900000000000003</v>
      </c>
      <c r="X43" s="118">
        <v>6.9444444444444447E-4</v>
      </c>
      <c r="Y43" s="115">
        <v>6.9444444444444447E-4</v>
      </c>
      <c r="Z43" s="419">
        <v>6.9444444444444447E-4</v>
      </c>
    </row>
    <row r="44" spans="1:26" ht="31.5" x14ac:dyDescent="0.5">
      <c r="A44" s="944" t="s">
        <v>94</v>
      </c>
      <c r="B44" s="111">
        <v>1.3888888888888889E-3</v>
      </c>
      <c r="C44" s="110">
        <v>1.3888888888888889E-3</v>
      </c>
      <c r="D44" s="112">
        <v>1.3888888888888889E-3</v>
      </c>
      <c r="E44" s="169">
        <v>1.47</v>
      </c>
      <c r="F44" s="170">
        <v>1.47</v>
      </c>
      <c r="G44" s="417">
        <v>1.47</v>
      </c>
      <c r="H44" s="1077">
        <v>0.26250000000000001</v>
      </c>
      <c r="I44" s="804">
        <v>0.32777777777777778</v>
      </c>
      <c r="J44" s="630">
        <v>0.4284722222222222</v>
      </c>
      <c r="K44" s="630">
        <v>0.5756944444444444</v>
      </c>
      <c r="L44" s="1070">
        <v>0.7270833333333333</v>
      </c>
      <c r="M44" s="1071">
        <v>0.84513888888888888</v>
      </c>
      <c r="N44" s="3"/>
      <c r="O44" s="941" t="s">
        <v>95</v>
      </c>
      <c r="P44" s="804">
        <v>0.35625000000000001</v>
      </c>
      <c r="Q44" s="630">
        <v>0.46041666666666664</v>
      </c>
      <c r="R44" s="630">
        <v>0.61597222222222225</v>
      </c>
      <c r="S44" s="1070">
        <v>0.76180555555555551</v>
      </c>
      <c r="T44" s="1071">
        <v>0.90763888888888888</v>
      </c>
      <c r="U44" s="168">
        <v>1.54</v>
      </c>
      <c r="V44" s="36">
        <v>1.54</v>
      </c>
      <c r="W44" s="116">
        <v>1.54</v>
      </c>
      <c r="X44" s="118">
        <v>1.3888888888888889E-3</v>
      </c>
      <c r="Y44" s="115">
        <v>1.3888888888888889E-3</v>
      </c>
      <c r="Z44" s="419">
        <v>1.3888888888888889E-3</v>
      </c>
    </row>
    <row r="45" spans="1:26" ht="31.5" x14ac:dyDescent="0.5">
      <c r="A45" s="944" t="s">
        <v>96</v>
      </c>
      <c r="B45" s="111">
        <v>0</v>
      </c>
      <c r="C45" s="110">
        <v>0</v>
      </c>
      <c r="D45" s="112">
        <v>0</v>
      </c>
      <c r="E45" s="169">
        <v>0.38200000000000001</v>
      </c>
      <c r="F45" s="170">
        <v>0.38200000000000001</v>
      </c>
      <c r="G45" s="417">
        <v>0.38200000000000001</v>
      </c>
      <c r="H45" s="1077">
        <v>0.26250000000000001</v>
      </c>
      <c r="I45" s="804">
        <v>0.32777777777777778</v>
      </c>
      <c r="J45" s="630">
        <v>0.4284722222222222</v>
      </c>
      <c r="K45" s="630">
        <v>0.5756944444444444</v>
      </c>
      <c r="L45" s="1070">
        <v>0.7270833333333333</v>
      </c>
      <c r="M45" s="1071">
        <v>0.84583333333333333</v>
      </c>
      <c r="N45" s="3"/>
      <c r="O45" s="941" t="s">
        <v>96</v>
      </c>
      <c r="P45" s="804">
        <v>0.35694444444444445</v>
      </c>
      <c r="Q45" s="630">
        <v>0.46111111111111114</v>
      </c>
      <c r="R45" s="630">
        <v>0.6166666666666667</v>
      </c>
      <c r="S45" s="1070">
        <v>0.76249999999999996</v>
      </c>
      <c r="T45" s="1071">
        <v>0.90902777777777777</v>
      </c>
      <c r="U45" s="168">
        <v>0.95199999999999996</v>
      </c>
      <c r="V45" s="36">
        <v>0.95199999999999996</v>
      </c>
      <c r="W45" s="116">
        <v>0.95199999999999996</v>
      </c>
      <c r="X45" s="118">
        <v>6.9444444444444447E-4</v>
      </c>
      <c r="Y45" s="115">
        <v>6.9444444444444447E-4</v>
      </c>
      <c r="Z45" s="419">
        <v>6.9444444444444447E-4</v>
      </c>
    </row>
    <row r="46" spans="1:26" ht="31.5" x14ac:dyDescent="0.5">
      <c r="A46" s="944" t="s">
        <v>95</v>
      </c>
      <c r="B46" s="111">
        <v>6.9444444444444447E-4</v>
      </c>
      <c r="C46" s="110">
        <v>6.9444444444444447E-4</v>
      </c>
      <c r="D46" s="112">
        <v>6.9444444444444447E-4</v>
      </c>
      <c r="E46" s="169">
        <v>0.875</v>
      </c>
      <c r="F46" s="170">
        <v>0.875</v>
      </c>
      <c r="G46" s="417">
        <v>0.875</v>
      </c>
      <c r="H46" s="1077">
        <v>0.26319444444444445</v>
      </c>
      <c r="I46" s="804">
        <v>0.32847222222222222</v>
      </c>
      <c r="J46" s="630">
        <v>0.42916666666666664</v>
      </c>
      <c r="K46" s="630">
        <v>0.57638888888888884</v>
      </c>
      <c r="L46" s="1070">
        <v>0.72777777777777775</v>
      </c>
      <c r="M46" s="1071">
        <v>0.84722222222222221</v>
      </c>
      <c r="N46" s="3"/>
      <c r="O46" s="941" t="s">
        <v>97</v>
      </c>
      <c r="P46" s="804">
        <v>0.35694444444444445</v>
      </c>
      <c r="Q46" s="630">
        <v>0.46111111111111114</v>
      </c>
      <c r="R46" s="630">
        <v>0.6166666666666667</v>
      </c>
      <c r="S46" s="1070">
        <v>0.76249999999999996</v>
      </c>
      <c r="T46" s="1071">
        <v>0.90972222222222221</v>
      </c>
      <c r="U46" s="168">
        <v>0.6</v>
      </c>
      <c r="V46" s="36">
        <v>0.6</v>
      </c>
      <c r="W46" s="116">
        <v>0.6</v>
      </c>
      <c r="X46" s="118">
        <v>0</v>
      </c>
      <c r="Y46" s="115">
        <v>0</v>
      </c>
      <c r="Z46" s="419">
        <v>0</v>
      </c>
    </row>
    <row r="47" spans="1:26" ht="31.5" x14ac:dyDescent="0.5">
      <c r="A47" s="944" t="s">
        <v>93</v>
      </c>
      <c r="B47" s="111">
        <v>1.3888888888888889E-3</v>
      </c>
      <c r="C47" s="110">
        <v>1.3888888888888889E-3</v>
      </c>
      <c r="D47" s="112">
        <v>1.3888888888888889E-3</v>
      </c>
      <c r="E47" s="169">
        <v>1.72</v>
      </c>
      <c r="F47" s="170">
        <v>1.72</v>
      </c>
      <c r="G47" s="417">
        <v>1.72</v>
      </c>
      <c r="H47" s="1077">
        <v>0.26458333333333334</v>
      </c>
      <c r="I47" s="804">
        <v>0.3298611111111111</v>
      </c>
      <c r="J47" s="630">
        <v>0.43055555555555558</v>
      </c>
      <c r="K47" s="630">
        <v>0.57777777777777772</v>
      </c>
      <c r="L47" s="1070">
        <v>0.72916666666666663</v>
      </c>
      <c r="M47" s="1071">
        <v>0.84930555555555554</v>
      </c>
      <c r="N47" s="3"/>
      <c r="O47" s="941" t="s">
        <v>92</v>
      </c>
      <c r="P47" s="804">
        <v>0.35833333333333334</v>
      </c>
      <c r="Q47" s="630">
        <v>0.46250000000000002</v>
      </c>
      <c r="R47" s="630">
        <v>0.61805555555555558</v>
      </c>
      <c r="S47" s="1070">
        <v>0.76388888888888884</v>
      </c>
      <c r="T47" s="1071">
        <v>0.91111111111111109</v>
      </c>
      <c r="U47" s="168">
        <v>1.1100000000000001</v>
      </c>
      <c r="V47" s="36">
        <v>1.1100000000000001</v>
      </c>
      <c r="W47" s="116">
        <v>1.1100000000000001</v>
      </c>
      <c r="X47" s="118">
        <v>1.3888888888888889E-3</v>
      </c>
      <c r="Y47" s="115">
        <v>1.3888888888888889E-3</v>
      </c>
      <c r="Z47" s="419">
        <v>1.3888888888888889E-3</v>
      </c>
    </row>
    <row r="48" spans="1:26" ht="31.5" x14ac:dyDescent="0.5">
      <c r="A48" s="944" t="s">
        <v>91</v>
      </c>
      <c r="B48" s="111">
        <v>6.9444444444444447E-4</v>
      </c>
      <c r="C48" s="110">
        <v>6.9444444444444447E-4</v>
      </c>
      <c r="D48" s="112">
        <v>6.9444444444444447E-4</v>
      </c>
      <c r="E48" s="169">
        <v>0.879</v>
      </c>
      <c r="F48" s="170">
        <v>0.879</v>
      </c>
      <c r="G48" s="417">
        <v>0.879</v>
      </c>
      <c r="H48" s="1077">
        <v>0.26527777777777778</v>
      </c>
      <c r="I48" s="804">
        <v>0.33055555555555555</v>
      </c>
      <c r="J48" s="630">
        <v>0.43125000000000002</v>
      </c>
      <c r="K48" s="630">
        <v>0.57847222222222228</v>
      </c>
      <c r="L48" s="1070">
        <v>0.72986111111111107</v>
      </c>
      <c r="M48" s="1071">
        <v>0.85069444444444442</v>
      </c>
      <c r="N48" s="3"/>
      <c r="O48" s="941" t="s">
        <v>90</v>
      </c>
      <c r="P48" s="804">
        <v>0.35902777777777778</v>
      </c>
      <c r="Q48" s="630">
        <v>0.46319444444444446</v>
      </c>
      <c r="R48" s="630">
        <v>0.61875000000000002</v>
      </c>
      <c r="S48" s="1070">
        <v>0.76458333333333328</v>
      </c>
      <c r="T48" s="1071">
        <v>0.91249999999999998</v>
      </c>
      <c r="U48" s="168">
        <v>0.629</v>
      </c>
      <c r="V48" s="36">
        <v>0.629</v>
      </c>
      <c r="W48" s="116">
        <v>0.629</v>
      </c>
      <c r="X48" s="118">
        <v>6.9444444444444447E-4</v>
      </c>
      <c r="Y48" s="115">
        <v>6.9444444444444447E-4</v>
      </c>
      <c r="Z48" s="419">
        <v>6.9444444444444447E-4</v>
      </c>
    </row>
    <row r="49" spans="1:26" ht="31.5" x14ac:dyDescent="0.5">
      <c r="A49" s="944" t="s">
        <v>89</v>
      </c>
      <c r="B49" s="111">
        <v>1.3888888888888889E-3</v>
      </c>
      <c r="C49" s="110">
        <v>1.3888888888888889E-3</v>
      </c>
      <c r="D49" s="112">
        <v>1.3888888888888889E-3</v>
      </c>
      <c r="E49" s="169">
        <v>0.46400000000000002</v>
      </c>
      <c r="F49" s="170">
        <v>0.46400000000000002</v>
      </c>
      <c r="G49" s="417">
        <v>0.46400000000000002</v>
      </c>
      <c r="H49" s="1077">
        <v>0.26597222222222222</v>
      </c>
      <c r="I49" s="804">
        <v>0.33124999999999999</v>
      </c>
      <c r="J49" s="630">
        <v>0.43263888888888891</v>
      </c>
      <c r="K49" s="630">
        <v>0.57916666666666672</v>
      </c>
      <c r="L49" s="1070">
        <v>0.73055555555555551</v>
      </c>
      <c r="M49" s="1071">
        <v>0.85138888888888886</v>
      </c>
      <c r="N49" s="3"/>
      <c r="O49" s="941" t="s">
        <v>88</v>
      </c>
      <c r="P49" s="804">
        <v>0.35972222222222222</v>
      </c>
      <c r="Q49" s="630">
        <v>0.46388888888888891</v>
      </c>
      <c r="R49" s="630">
        <v>0.61944444444444446</v>
      </c>
      <c r="S49" s="1070">
        <v>0.76527777777777772</v>
      </c>
      <c r="T49" s="1071">
        <v>0.91319444444444442</v>
      </c>
      <c r="U49" s="168">
        <v>0.64</v>
      </c>
      <c r="V49" s="36">
        <v>0.64</v>
      </c>
      <c r="W49" s="116">
        <v>0.64</v>
      </c>
      <c r="X49" s="118">
        <v>6.9444444444444447E-4</v>
      </c>
      <c r="Y49" s="115">
        <v>6.9444444444444447E-4</v>
      </c>
      <c r="Z49" s="419">
        <v>6.9444444444444447E-4</v>
      </c>
    </row>
    <row r="50" spans="1:26" ht="31.5" x14ac:dyDescent="0.5">
      <c r="A50" s="944" t="s">
        <v>84</v>
      </c>
      <c r="B50" s="111">
        <v>6.9444444444444447E-4</v>
      </c>
      <c r="C50" s="110">
        <v>6.9444444444444447E-4</v>
      </c>
      <c r="D50" s="112">
        <v>6.9444444444444447E-4</v>
      </c>
      <c r="E50" s="169">
        <v>1.06</v>
      </c>
      <c r="F50" s="170">
        <v>1.06</v>
      </c>
      <c r="G50" s="417">
        <v>1.06</v>
      </c>
      <c r="H50" s="1077" t="s">
        <v>17</v>
      </c>
      <c r="I50" s="804" t="s">
        <v>17</v>
      </c>
      <c r="J50" s="630" t="s">
        <v>17</v>
      </c>
      <c r="K50" s="630" t="s">
        <v>17</v>
      </c>
      <c r="L50" s="1070" t="s">
        <v>17</v>
      </c>
      <c r="M50" s="1071">
        <v>0.85347222222222219</v>
      </c>
      <c r="N50" s="3"/>
      <c r="O50" s="941" t="s">
        <v>55</v>
      </c>
      <c r="P50" s="804">
        <v>0.36041666666666666</v>
      </c>
      <c r="Q50" s="630">
        <v>0.46458333333333335</v>
      </c>
      <c r="R50" s="630">
        <v>0.62013888888888891</v>
      </c>
      <c r="S50" s="1070">
        <v>0.76597222222222228</v>
      </c>
      <c r="T50" s="1071">
        <v>0.91388888888888886</v>
      </c>
      <c r="U50" s="168">
        <v>0.36899999999999999</v>
      </c>
      <c r="V50" s="36">
        <v>0.36899999999999999</v>
      </c>
      <c r="W50" s="116">
        <v>0.36899999999999999</v>
      </c>
      <c r="X50" s="118">
        <v>6.9444444444444447E-4</v>
      </c>
      <c r="Y50" s="115">
        <v>6.9444444444444447E-4</v>
      </c>
      <c r="Z50" s="419">
        <v>6.9444444444444447E-4</v>
      </c>
    </row>
    <row r="51" spans="1:26" ht="31.5" x14ac:dyDescent="0.5">
      <c r="A51" s="944" t="s">
        <v>85</v>
      </c>
      <c r="B51" s="119" t="s">
        <v>17</v>
      </c>
      <c r="C51" s="10" t="s">
        <v>17</v>
      </c>
      <c r="D51" s="112">
        <v>2.0833333333333333E-3</v>
      </c>
      <c r="E51" s="414" t="s">
        <v>17</v>
      </c>
      <c r="F51" s="10" t="s">
        <v>17</v>
      </c>
      <c r="G51" s="417">
        <v>1.92</v>
      </c>
      <c r="H51" s="1077" t="s">
        <v>17</v>
      </c>
      <c r="I51" s="804" t="s">
        <v>17</v>
      </c>
      <c r="J51" s="630" t="s">
        <v>17</v>
      </c>
      <c r="K51" s="630" t="s">
        <v>17</v>
      </c>
      <c r="L51" s="1070" t="s">
        <v>17</v>
      </c>
      <c r="M51" s="1071">
        <v>0.85624999999999996</v>
      </c>
      <c r="N51" s="3"/>
      <c r="O51" s="941" t="s">
        <v>56</v>
      </c>
      <c r="P51" s="804">
        <v>0.3611111111111111</v>
      </c>
      <c r="Q51" s="630">
        <v>0.46527777777777779</v>
      </c>
      <c r="R51" s="630">
        <v>0.62083333333333335</v>
      </c>
      <c r="S51" s="1070">
        <v>0.76666666666666672</v>
      </c>
      <c r="T51" s="1071">
        <v>0.9145833333333333</v>
      </c>
      <c r="U51" s="168">
        <v>0.441</v>
      </c>
      <c r="V51" s="36">
        <v>0.441</v>
      </c>
      <c r="W51" s="116">
        <v>0.441</v>
      </c>
      <c r="X51" s="118">
        <v>6.9444444444444447E-4</v>
      </c>
      <c r="Y51" s="115">
        <v>6.9444444444444447E-4</v>
      </c>
      <c r="Z51" s="419">
        <v>6.9444444444444447E-4</v>
      </c>
    </row>
    <row r="52" spans="1:26" ht="31.5" x14ac:dyDescent="0.5">
      <c r="A52" s="944" t="s">
        <v>86</v>
      </c>
      <c r="B52" s="119" t="s">
        <v>17</v>
      </c>
      <c r="C52" s="10" t="s">
        <v>17</v>
      </c>
      <c r="D52" s="112">
        <v>1.3888888888888889E-3</v>
      </c>
      <c r="E52" s="414" t="s">
        <v>17</v>
      </c>
      <c r="F52" s="10" t="s">
        <v>17</v>
      </c>
      <c r="G52" s="417">
        <v>0.70399999999999996</v>
      </c>
      <c r="H52" s="1077" t="s">
        <v>17</v>
      </c>
      <c r="I52" s="804" t="s">
        <v>17</v>
      </c>
      <c r="J52" s="630" t="s">
        <v>17</v>
      </c>
      <c r="K52" s="630" t="s">
        <v>17</v>
      </c>
      <c r="L52" s="1070" t="s">
        <v>17</v>
      </c>
      <c r="M52" s="1071">
        <v>0.8569444444444444</v>
      </c>
      <c r="N52" s="3"/>
      <c r="O52" s="941" t="s">
        <v>57</v>
      </c>
      <c r="P52" s="804">
        <v>0.36249999999999999</v>
      </c>
      <c r="Q52" s="630">
        <v>0.46666666666666667</v>
      </c>
      <c r="R52" s="630">
        <v>0.62222222222222223</v>
      </c>
      <c r="S52" s="1070">
        <v>0.7680555555555556</v>
      </c>
      <c r="T52" s="1071">
        <v>0.91527777777777775</v>
      </c>
      <c r="U52" s="168">
        <v>0.41099999999999998</v>
      </c>
      <c r="V52" s="36">
        <v>0.41099999999999998</v>
      </c>
      <c r="W52" s="116">
        <v>0.41099999999999998</v>
      </c>
      <c r="X52" s="118">
        <v>1.3888888888888889E-3</v>
      </c>
      <c r="Y52" s="115">
        <v>1.3888888888888889E-3</v>
      </c>
      <c r="Z52" s="419">
        <v>1.3888888888888889E-3</v>
      </c>
    </row>
    <row r="53" spans="1:26" ht="31.5" x14ac:dyDescent="0.5">
      <c r="A53" s="944" t="s">
        <v>87</v>
      </c>
      <c r="B53" s="119" t="s">
        <v>17</v>
      </c>
      <c r="C53" s="10" t="s">
        <v>17</v>
      </c>
      <c r="D53" s="112">
        <v>2.0833333333333333E-3</v>
      </c>
      <c r="E53" s="414" t="s">
        <v>17</v>
      </c>
      <c r="F53" s="10" t="s">
        <v>17</v>
      </c>
      <c r="G53" s="417">
        <v>0.751</v>
      </c>
      <c r="H53" s="1077" t="s">
        <v>17</v>
      </c>
      <c r="I53" s="804" t="s">
        <v>17</v>
      </c>
      <c r="J53" s="630" t="s">
        <v>17</v>
      </c>
      <c r="K53" s="630" t="s">
        <v>17</v>
      </c>
      <c r="L53" s="1070" t="s">
        <v>17</v>
      </c>
      <c r="M53" s="1071">
        <v>0.85833333333333328</v>
      </c>
      <c r="N53" s="3"/>
      <c r="O53" s="941" t="s">
        <v>58</v>
      </c>
      <c r="P53" s="804">
        <v>0.36388888888888887</v>
      </c>
      <c r="Q53" s="630">
        <v>0.46805555555555556</v>
      </c>
      <c r="R53" s="630">
        <v>0.62361111111111112</v>
      </c>
      <c r="S53" s="1070">
        <v>0.76944444444444449</v>
      </c>
      <c r="T53" s="1071">
        <v>0.91597222222222219</v>
      </c>
      <c r="U53" s="168">
        <v>0.81399999999999995</v>
      </c>
      <c r="V53" s="36">
        <v>0.81399999999999995</v>
      </c>
      <c r="W53" s="116">
        <v>0.81399999999999995</v>
      </c>
      <c r="X53" s="118">
        <v>1.3888888888888889E-3</v>
      </c>
      <c r="Y53" s="115">
        <v>1.3888888888888889E-3</v>
      </c>
      <c r="Z53" s="419">
        <v>1.3888888888888889E-3</v>
      </c>
    </row>
    <row r="54" spans="1:26" ht="31.5" x14ac:dyDescent="0.5">
      <c r="A54" s="944" t="s">
        <v>86</v>
      </c>
      <c r="B54" s="119" t="s">
        <v>17</v>
      </c>
      <c r="C54" s="10" t="s">
        <v>17</v>
      </c>
      <c r="D54" s="112">
        <v>1.3888888888888889E-3</v>
      </c>
      <c r="E54" s="414" t="s">
        <v>17</v>
      </c>
      <c r="F54" s="10" t="s">
        <v>17</v>
      </c>
      <c r="G54" s="417">
        <v>0.71099999999999997</v>
      </c>
      <c r="H54" s="1077" t="s">
        <v>17</v>
      </c>
      <c r="I54" s="804" t="s">
        <v>17</v>
      </c>
      <c r="J54" s="630" t="s">
        <v>17</v>
      </c>
      <c r="K54" s="630" t="s">
        <v>17</v>
      </c>
      <c r="L54" s="1070" t="s">
        <v>17</v>
      </c>
      <c r="M54" s="1071">
        <v>0.85902777777777772</v>
      </c>
      <c r="N54" s="3"/>
      <c r="O54" s="941" t="s">
        <v>32</v>
      </c>
      <c r="P54" s="804">
        <v>0.36458333333333331</v>
      </c>
      <c r="Q54" s="630">
        <v>0.46875</v>
      </c>
      <c r="R54" s="630">
        <v>0.62430555555555556</v>
      </c>
      <c r="S54" s="1070">
        <v>0.77013888888888893</v>
      </c>
      <c r="T54" s="1071">
        <v>0.91666666666666663</v>
      </c>
      <c r="U54" s="168">
        <v>0.46899999999999997</v>
      </c>
      <c r="V54" s="36">
        <v>0.46899999999999997</v>
      </c>
      <c r="W54" s="116">
        <v>0.46899999999999997</v>
      </c>
      <c r="X54" s="118">
        <v>6.9444444444444447E-4</v>
      </c>
      <c r="Y54" s="115">
        <v>6.9444444444444447E-4</v>
      </c>
      <c r="Z54" s="419">
        <v>6.9444444444444447E-4</v>
      </c>
    </row>
    <row r="55" spans="1:26" ht="31.5" x14ac:dyDescent="0.5">
      <c r="A55" s="944" t="s">
        <v>85</v>
      </c>
      <c r="B55" s="119" t="s">
        <v>17</v>
      </c>
      <c r="C55" s="10" t="s">
        <v>17</v>
      </c>
      <c r="D55" s="112">
        <v>1.3888888888888889E-3</v>
      </c>
      <c r="E55" s="414" t="s">
        <v>17</v>
      </c>
      <c r="F55" s="10" t="s">
        <v>17</v>
      </c>
      <c r="G55" s="417">
        <v>0.68300000000000005</v>
      </c>
      <c r="H55" s="1077" t="s">
        <v>17</v>
      </c>
      <c r="I55" s="804" t="s">
        <v>17</v>
      </c>
      <c r="J55" s="630" t="s">
        <v>17</v>
      </c>
      <c r="K55" s="630" t="s">
        <v>17</v>
      </c>
      <c r="L55" s="1070" t="s">
        <v>17</v>
      </c>
      <c r="M55" s="1071">
        <v>0.86041666666666672</v>
      </c>
      <c r="N55" s="3"/>
      <c r="O55" s="941" t="s">
        <v>30</v>
      </c>
      <c r="P55" s="804">
        <v>0.36527777777777776</v>
      </c>
      <c r="Q55" s="630">
        <v>0.46944444444444444</v>
      </c>
      <c r="R55" s="630">
        <v>0.625</v>
      </c>
      <c r="S55" s="1070">
        <v>0.77083333333333337</v>
      </c>
      <c r="T55" s="1071">
        <v>0.91736111111111107</v>
      </c>
      <c r="U55" s="168">
        <v>0.42899999999999999</v>
      </c>
      <c r="V55" s="36">
        <v>0.42899999999999999</v>
      </c>
      <c r="W55" s="116">
        <v>0.42899999999999999</v>
      </c>
      <c r="X55" s="118">
        <v>6.9444444444444447E-4</v>
      </c>
      <c r="Y55" s="115">
        <v>6.9444444444444447E-4</v>
      </c>
      <c r="Z55" s="419">
        <v>6.9444444444444447E-4</v>
      </c>
    </row>
    <row r="56" spans="1:26" ht="31.5" x14ac:dyDescent="0.5">
      <c r="A56" s="944" t="s">
        <v>84</v>
      </c>
      <c r="B56" s="119" t="s">
        <v>17</v>
      </c>
      <c r="C56" s="10" t="s">
        <v>17</v>
      </c>
      <c r="D56" s="112">
        <v>2.0833333333333333E-3</v>
      </c>
      <c r="E56" s="414" t="s">
        <v>17</v>
      </c>
      <c r="F56" s="10" t="s">
        <v>17</v>
      </c>
      <c r="G56" s="417">
        <v>2.13</v>
      </c>
      <c r="H56" s="1077">
        <v>0.26666666666666666</v>
      </c>
      <c r="I56" s="804">
        <v>0.33194444444444443</v>
      </c>
      <c r="J56" s="630">
        <v>0.43333333333333335</v>
      </c>
      <c r="K56" s="630">
        <v>0.57986111111111116</v>
      </c>
      <c r="L56" s="1070">
        <v>0.73124999999999996</v>
      </c>
      <c r="M56" s="1071">
        <v>0.86319444444444449</v>
      </c>
      <c r="N56" s="3"/>
      <c r="O56" s="941" t="s">
        <v>29</v>
      </c>
      <c r="P56" s="804">
        <v>0.3659722222222222</v>
      </c>
      <c r="Q56" s="630">
        <v>0.47013888888888888</v>
      </c>
      <c r="R56" s="630">
        <v>0.62569444444444444</v>
      </c>
      <c r="S56" s="1070">
        <v>0.77152777777777781</v>
      </c>
      <c r="T56" s="1071">
        <v>0.91805555555555551</v>
      </c>
      <c r="U56" s="168">
        <v>0.32200000000000001</v>
      </c>
      <c r="V56" s="36">
        <v>0.32200000000000001</v>
      </c>
      <c r="W56" s="116">
        <v>0.32200000000000001</v>
      </c>
      <c r="X56" s="118">
        <v>6.9444444444444447E-4</v>
      </c>
      <c r="Y56" s="115">
        <v>6.9444444444444447E-4</v>
      </c>
      <c r="Z56" s="419">
        <v>6.9444444444444447E-4</v>
      </c>
    </row>
    <row r="57" spans="1:26" ht="31.5" x14ac:dyDescent="0.5">
      <c r="A57" s="944" t="s">
        <v>83</v>
      </c>
      <c r="B57" s="111">
        <v>6.9444444444444447E-4</v>
      </c>
      <c r="C57" s="110">
        <v>6.9444444444444447E-4</v>
      </c>
      <c r="D57" s="112">
        <v>6.9444444444444447E-4</v>
      </c>
      <c r="E57" s="169">
        <v>0.46600000000000003</v>
      </c>
      <c r="F57" s="170">
        <v>0.46600000000000003</v>
      </c>
      <c r="G57" s="417">
        <v>0.46600000000000003</v>
      </c>
      <c r="H57" s="1077">
        <v>0.2673611111111111</v>
      </c>
      <c r="I57" s="804">
        <v>0.33263888888888887</v>
      </c>
      <c r="J57" s="630">
        <v>0.43402777777777779</v>
      </c>
      <c r="K57" s="630">
        <v>0.5805555555555556</v>
      </c>
      <c r="L57" s="1070">
        <v>0.7319444444444444</v>
      </c>
      <c r="M57" s="1071">
        <v>0.86388888888888893</v>
      </c>
      <c r="N57" s="3"/>
      <c r="O57" s="941" t="s">
        <v>28</v>
      </c>
      <c r="P57" s="804">
        <v>0.36805555555555558</v>
      </c>
      <c r="Q57" s="630">
        <v>0.47152777777777777</v>
      </c>
      <c r="R57" s="630">
        <v>0.62708333333333333</v>
      </c>
      <c r="S57" s="1070">
        <v>0.7729166666666667</v>
      </c>
      <c r="T57" s="1071">
        <v>0.9194444444444444</v>
      </c>
      <c r="U57" s="168">
        <v>0.76800000000000002</v>
      </c>
      <c r="V57" s="36">
        <v>0.76800000000000002</v>
      </c>
      <c r="W57" s="116">
        <v>0.76800000000000002</v>
      </c>
      <c r="X57" s="118">
        <v>2.0833333333333333E-3</v>
      </c>
      <c r="Y57" s="115">
        <v>2.0833333333333333E-3</v>
      </c>
      <c r="Z57" s="419">
        <v>2.0833333333333333E-3</v>
      </c>
    </row>
    <row r="58" spans="1:26" ht="31.5" x14ac:dyDescent="0.5">
      <c r="A58" s="944" t="s">
        <v>82</v>
      </c>
      <c r="B58" s="111">
        <v>6.9444444444444447E-4</v>
      </c>
      <c r="C58" s="110">
        <v>6.9444444444444447E-4</v>
      </c>
      <c r="D58" s="112">
        <v>6.9444444444444447E-4</v>
      </c>
      <c r="E58" s="169">
        <v>0.82599999999999996</v>
      </c>
      <c r="F58" s="170">
        <v>0.82599999999999996</v>
      </c>
      <c r="G58" s="417">
        <v>0.82599999999999996</v>
      </c>
      <c r="H58" s="1077">
        <v>0.26805555555555555</v>
      </c>
      <c r="I58" s="804">
        <v>0.33333333333333331</v>
      </c>
      <c r="J58" s="630">
        <v>0.43472222222222223</v>
      </c>
      <c r="K58" s="630">
        <v>0.58125000000000004</v>
      </c>
      <c r="L58" s="1070">
        <v>0.73263888888888884</v>
      </c>
      <c r="M58" s="1071">
        <v>0.86527777777777781</v>
      </c>
      <c r="N58" s="3"/>
      <c r="O58" s="941" t="s">
        <v>34</v>
      </c>
      <c r="P58" s="804">
        <v>0.36875000000000002</v>
      </c>
      <c r="Q58" s="630">
        <v>0.47222222222222221</v>
      </c>
      <c r="R58" s="630">
        <v>0.62847222222222221</v>
      </c>
      <c r="S58" s="1070">
        <v>0.77430555555555558</v>
      </c>
      <c r="T58" s="1071">
        <v>0.92013888888888884</v>
      </c>
      <c r="U58" s="168">
        <v>0.46400000000000002</v>
      </c>
      <c r="V58" s="36">
        <v>0.46400000000000002</v>
      </c>
      <c r="W58" s="116">
        <v>0.46400000000000002</v>
      </c>
      <c r="X58" s="118">
        <v>1.3888888888888889E-3</v>
      </c>
      <c r="Y58" s="115">
        <v>1.3888888888888889E-3</v>
      </c>
      <c r="Z58" s="419">
        <v>1.3888888888888889E-3</v>
      </c>
    </row>
    <row r="59" spans="1:26" ht="31.5" x14ac:dyDescent="0.5">
      <c r="A59" s="944" t="s">
        <v>81</v>
      </c>
      <c r="B59" s="111">
        <v>6.9444444444444447E-4</v>
      </c>
      <c r="C59" s="110">
        <v>6.9444444444444447E-4</v>
      </c>
      <c r="D59" s="112">
        <v>6.9444444444444447E-4</v>
      </c>
      <c r="E59" s="169">
        <v>0.78700000000000003</v>
      </c>
      <c r="F59" s="170">
        <v>0.78700000000000003</v>
      </c>
      <c r="G59" s="417">
        <v>0.78700000000000003</v>
      </c>
      <c r="H59" s="1077">
        <v>0.26874999999999999</v>
      </c>
      <c r="I59" s="804">
        <v>0.33402777777777776</v>
      </c>
      <c r="J59" s="630">
        <v>0.43541666666666667</v>
      </c>
      <c r="K59" s="630">
        <v>0.58194444444444449</v>
      </c>
      <c r="L59" s="1070">
        <v>0.73333333333333328</v>
      </c>
      <c r="M59" s="1071">
        <v>0.8666666666666667</v>
      </c>
      <c r="N59" s="3"/>
      <c r="O59" s="941" t="s">
        <v>35</v>
      </c>
      <c r="P59" s="804">
        <v>0.37013888888888891</v>
      </c>
      <c r="Q59" s="630">
        <v>0.47361111111111109</v>
      </c>
      <c r="R59" s="630">
        <v>0.62986111111111109</v>
      </c>
      <c r="S59" s="1070">
        <v>0.77569444444444446</v>
      </c>
      <c r="T59" s="1071">
        <v>0.92083333333333328</v>
      </c>
      <c r="U59" s="168">
        <v>0.57499999999999996</v>
      </c>
      <c r="V59" s="36">
        <v>0.57499999999999996</v>
      </c>
      <c r="W59" s="116">
        <v>0.57499999999999996</v>
      </c>
      <c r="X59" s="118">
        <v>1.3888888888888889E-3</v>
      </c>
      <c r="Y59" s="115">
        <v>1.3888888888888889E-3</v>
      </c>
      <c r="Z59" s="419">
        <v>1.3888888888888889E-3</v>
      </c>
    </row>
    <row r="60" spans="1:26" ht="31.5" x14ac:dyDescent="0.5">
      <c r="A60" s="944" t="s">
        <v>80</v>
      </c>
      <c r="B60" s="111">
        <v>6.9444444444444447E-4</v>
      </c>
      <c r="C60" s="110">
        <v>6.9444444444444447E-4</v>
      </c>
      <c r="D60" s="112">
        <v>6.9444444444444447E-4</v>
      </c>
      <c r="E60" s="169">
        <v>0.52600000000000002</v>
      </c>
      <c r="F60" s="170">
        <v>0.52600000000000002</v>
      </c>
      <c r="G60" s="417">
        <v>0.52600000000000002</v>
      </c>
      <c r="H60" s="1077">
        <v>0.26944444444444443</v>
      </c>
      <c r="I60" s="804">
        <v>0.3347222222222222</v>
      </c>
      <c r="J60" s="630">
        <v>0.43611111111111112</v>
      </c>
      <c r="K60" s="630">
        <v>0.58263888888888893</v>
      </c>
      <c r="L60" s="1070">
        <v>0.73402777777777772</v>
      </c>
      <c r="M60" s="1071">
        <v>0.86736111111111114</v>
      </c>
      <c r="N60" s="3"/>
      <c r="O60" s="941" t="s">
        <v>26</v>
      </c>
      <c r="P60" s="804">
        <v>0.37083333333333335</v>
      </c>
      <c r="Q60" s="630">
        <v>0.47430555555555554</v>
      </c>
      <c r="R60" s="630">
        <v>0.63055555555555554</v>
      </c>
      <c r="S60" s="1070">
        <v>0.77638888888888891</v>
      </c>
      <c r="T60" s="1071">
        <v>0.92152777777777772</v>
      </c>
      <c r="U60" s="168">
        <v>0.38</v>
      </c>
      <c r="V60" s="36">
        <v>0.38</v>
      </c>
      <c r="W60" s="116">
        <v>0.38</v>
      </c>
      <c r="X60" s="118">
        <v>6.9444444444444447E-4</v>
      </c>
      <c r="Y60" s="115">
        <v>6.9444444444444447E-4</v>
      </c>
      <c r="Z60" s="419">
        <v>6.9444444444444447E-4</v>
      </c>
    </row>
    <row r="61" spans="1:26" ht="31.5" x14ac:dyDescent="0.5">
      <c r="A61" s="944" t="s">
        <v>79</v>
      </c>
      <c r="B61" s="111">
        <v>6.9444444444444447E-4</v>
      </c>
      <c r="C61" s="110">
        <v>6.9444444444444447E-4</v>
      </c>
      <c r="D61" s="112">
        <v>6.9444444444444447E-4</v>
      </c>
      <c r="E61" s="169">
        <v>0.79200000000000004</v>
      </c>
      <c r="F61" s="170">
        <v>0.79200000000000004</v>
      </c>
      <c r="G61" s="417">
        <v>0.79200000000000004</v>
      </c>
      <c r="H61" s="1077">
        <v>0.27013888888888887</v>
      </c>
      <c r="I61" s="804">
        <v>0.33541666666666664</v>
      </c>
      <c r="J61" s="630">
        <v>0.43680555555555556</v>
      </c>
      <c r="K61" s="630">
        <v>0.58333333333333337</v>
      </c>
      <c r="L61" s="1070">
        <v>0.73472222222222228</v>
      </c>
      <c r="M61" s="1071">
        <v>0.86875000000000002</v>
      </c>
      <c r="N61" s="3"/>
      <c r="O61" s="941" t="s">
        <v>25</v>
      </c>
      <c r="P61" s="804">
        <v>0.37222222222222223</v>
      </c>
      <c r="Q61" s="630">
        <v>0.47569444444444442</v>
      </c>
      <c r="R61" s="630">
        <v>0.63194444444444442</v>
      </c>
      <c r="S61" s="1070">
        <v>0.77777777777777779</v>
      </c>
      <c r="T61" s="1071">
        <v>0.92222222222222228</v>
      </c>
      <c r="U61" s="168">
        <v>0.61499999999999999</v>
      </c>
      <c r="V61" s="36">
        <v>0.61499999999999999</v>
      </c>
      <c r="W61" s="116">
        <v>0.61499999999999999</v>
      </c>
      <c r="X61" s="118">
        <v>1.3888888888888889E-3</v>
      </c>
      <c r="Y61" s="115">
        <v>1.3888888888888889E-3</v>
      </c>
      <c r="Z61" s="419">
        <v>1.3888888888888889E-3</v>
      </c>
    </row>
    <row r="62" spans="1:26" ht="31.5" x14ac:dyDescent="0.5">
      <c r="A62" s="944" t="s">
        <v>78</v>
      </c>
      <c r="B62" s="111">
        <v>6.9444444444444447E-4</v>
      </c>
      <c r="C62" s="110">
        <v>6.9444444444444447E-4</v>
      </c>
      <c r="D62" s="112">
        <v>6.9444444444444447E-4</v>
      </c>
      <c r="E62" s="169">
        <v>0.48399999999999999</v>
      </c>
      <c r="F62" s="170">
        <v>0.48399999999999999</v>
      </c>
      <c r="G62" s="417">
        <v>0.48399999999999999</v>
      </c>
      <c r="H62" s="1077">
        <v>0.27083333333333331</v>
      </c>
      <c r="I62" s="804">
        <v>0.33611111111111114</v>
      </c>
      <c r="J62" s="630">
        <v>0.4375</v>
      </c>
      <c r="K62" s="630">
        <v>0.58402777777777781</v>
      </c>
      <c r="L62" s="1070">
        <v>0.73541666666666672</v>
      </c>
      <c r="M62" s="1071">
        <v>0.86944444444444446</v>
      </c>
      <c r="N62" s="3"/>
      <c r="O62" s="941" t="s">
        <v>24</v>
      </c>
      <c r="P62" s="804">
        <v>0.37291666666666667</v>
      </c>
      <c r="Q62" s="630">
        <v>0.47638888888888886</v>
      </c>
      <c r="R62" s="630">
        <v>0.63263888888888886</v>
      </c>
      <c r="S62" s="1070">
        <v>0.77847222222222223</v>
      </c>
      <c r="T62" s="1071">
        <v>0.92291666666666672</v>
      </c>
      <c r="U62" s="168">
        <v>0.35099999999999998</v>
      </c>
      <c r="V62" s="36">
        <v>0.35099999999999998</v>
      </c>
      <c r="W62" s="116">
        <v>0.35099999999999998</v>
      </c>
      <c r="X62" s="118">
        <v>6.9444444444444447E-4</v>
      </c>
      <c r="Y62" s="115">
        <v>6.9444444444444447E-4</v>
      </c>
      <c r="Z62" s="419">
        <v>6.9444444444444447E-4</v>
      </c>
    </row>
    <row r="63" spans="1:26" ht="31.5" x14ac:dyDescent="0.5">
      <c r="A63" s="944" t="s">
        <v>77</v>
      </c>
      <c r="B63" s="111">
        <v>6.9444444444444447E-4</v>
      </c>
      <c r="C63" s="110">
        <v>6.9444444444444447E-4</v>
      </c>
      <c r="D63" s="112">
        <v>6.9444444444444447E-4</v>
      </c>
      <c r="E63" s="169">
        <v>0.50900000000000001</v>
      </c>
      <c r="F63" s="170">
        <v>0.50900000000000001</v>
      </c>
      <c r="G63" s="417">
        <v>0.50900000000000001</v>
      </c>
      <c r="H63" s="1077">
        <v>0.27152777777777776</v>
      </c>
      <c r="I63" s="804">
        <v>0.33680555555555558</v>
      </c>
      <c r="J63" s="630">
        <v>0.43819444444444444</v>
      </c>
      <c r="K63" s="630">
        <v>0.58472222222222225</v>
      </c>
      <c r="L63" s="1070">
        <v>0.73611111111111116</v>
      </c>
      <c r="M63" s="1071">
        <v>0.87013888888888891</v>
      </c>
      <c r="N63" s="3"/>
      <c r="O63" s="941" t="s">
        <v>23</v>
      </c>
      <c r="P63" s="804">
        <v>0.37361111111111112</v>
      </c>
      <c r="Q63" s="630">
        <v>0.4777777777777778</v>
      </c>
      <c r="R63" s="630">
        <v>0.63402777777777775</v>
      </c>
      <c r="S63" s="1070">
        <v>0.77916666666666667</v>
      </c>
      <c r="T63" s="1071">
        <v>0.92361111111111116</v>
      </c>
      <c r="U63" s="168">
        <v>0.36299999999999999</v>
      </c>
      <c r="V63" s="36">
        <v>0.36299999999999999</v>
      </c>
      <c r="W63" s="116">
        <v>0.36299999999999999</v>
      </c>
      <c r="X63" s="118">
        <v>1.3888888888888889E-3</v>
      </c>
      <c r="Y63" s="115">
        <v>1.3888888888888889E-3</v>
      </c>
      <c r="Z63" s="419">
        <v>1.3888888888888889E-3</v>
      </c>
    </row>
    <row r="64" spans="1:26" ht="31.5" x14ac:dyDescent="0.5">
      <c r="A64" s="944" t="s">
        <v>76</v>
      </c>
      <c r="B64" s="111">
        <v>1.3888888888888889E-3</v>
      </c>
      <c r="C64" s="110">
        <v>1.3888888888888889E-3</v>
      </c>
      <c r="D64" s="112">
        <v>1.3888888888888889E-3</v>
      </c>
      <c r="E64" s="169">
        <v>0.58499999999999996</v>
      </c>
      <c r="F64" s="170">
        <v>0.58499999999999996</v>
      </c>
      <c r="G64" s="417">
        <v>0.58499999999999996</v>
      </c>
      <c r="H64" s="1077">
        <v>0.27291666666666664</v>
      </c>
      <c r="I64" s="804">
        <v>0.33819444444444446</v>
      </c>
      <c r="J64" s="630">
        <v>0.43958333333333333</v>
      </c>
      <c r="K64" s="630">
        <v>0.58611111111111114</v>
      </c>
      <c r="L64" s="1070">
        <v>0.73750000000000004</v>
      </c>
      <c r="M64" s="1071">
        <v>0.87083333333333335</v>
      </c>
      <c r="N64" s="3"/>
      <c r="O64" s="941" t="s">
        <v>36</v>
      </c>
      <c r="P64" s="804">
        <v>0.37569444444444444</v>
      </c>
      <c r="Q64" s="630">
        <v>0.47916666666666669</v>
      </c>
      <c r="R64" s="630">
        <v>0.63541666666666663</v>
      </c>
      <c r="S64" s="1070">
        <v>0.78055555555555556</v>
      </c>
      <c r="T64" s="1071">
        <v>0.92500000000000004</v>
      </c>
      <c r="U64" s="168">
        <v>1.06</v>
      </c>
      <c r="V64" s="36">
        <v>1.06</v>
      </c>
      <c r="W64" s="116">
        <v>1.06</v>
      </c>
      <c r="X64" s="118">
        <v>1.3888888888888889E-3</v>
      </c>
      <c r="Y64" s="115">
        <v>1.3888888888888889E-3</v>
      </c>
      <c r="Z64" s="419">
        <v>1.3888888888888889E-3</v>
      </c>
    </row>
    <row r="65" spans="1:29" ht="31.5" x14ac:dyDescent="0.5">
      <c r="A65" s="983" t="s">
        <v>74</v>
      </c>
      <c r="B65" s="111" t="s">
        <v>17</v>
      </c>
      <c r="C65" s="110">
        <v>6.9444444444444447E-4</v>
      </c>
      <c r="D65" s="112" t="s">
        <v>17</v>
      </c>
      <c r="E65" s="414" t="s">
        <v>17</v>
      </c>
      <c r="F65" s="170">
        <v>0.46100000000000002</v>
      </c>
      <c r="G65" s="417">
        <v>0.46100000000000002</v>
      </c>
      <c r="H65" s="1077"/>
      <c r="I65" s="804">
        <v>0.33888888888888891</v>
      </c>
      <c r="J65" s="630">
        <v>0.44027777777777777</v>
      </c>
      <c r="K65" s="630">
        <v>0.58680555555555558</v>
      </c>
      <c r="L65" s="1070">
        <v>0.73819444444444449</v>
      </c>
      <c r="M65" s="1071"/>
      <c r="N65" s="3"/>
      <c r="O65" s="941" t="s">
        <v>20</v>
      </c>
      <c r="P65" s="804">
        <v>0.37708333333333333</v>
      </c>
      <c r="Q65" s="630">
        <v>0.48055555555555557</v>
      </c>
      <c r="R65" s="630">
        <v>0.63680555555555551</v>
      </c>
      <c r="S65" s="1070">
        <v>0.78263888888888888</v>
      </c>
      <c r="T65" s="1071">
        <v>0.92569444444444449</v>
      </c>
      <c r="U65" s="168">
        <v>0.69899999999999995</v>
      </c>
      <c r="V65" s="36">
        <v>0.69899999999999995</v>
      </c>
      <c r="W65" s="116">
        <v>0.69899999999999995</v>
      </c>
      <c r="X65" s="118">
        <v>2.0833333333333333E-3</v>
      </c>
      <c r="Y65" s="115">
        <v>2.0833333333333333E-3</v>
      </c>
      <c r="Z65" s="419">
        <v>2.0833333333333333E-3</v>
      </c>
    </row>
    <row r="66" spans="1:29" ht="31.5" x14ac:dyDescent="0.5">
      <c r="A66" s="944" t="s">
        <v>75</v>
      </c>
      <c r="B66" s="111" t="s">
        <v>17</v>
      </c>
      <c r="C66" s="110">
        <v>1.3888888888888889E-3</v>
      </c>
      <c r="D66" s="112" t="s">
        <v>17</v>
      </c>
      <c r="E66" s="414" t="s">
        <v>17</v>
      </c>
      <c r="F66" s="170">
        <v>0.53700000000000003</v>
      </c>
      <c r="G66" s="417">
        <v>0.53700000000000003</v>
      </c>
      <c r="H66" s="1077"/>
      <c r="I66" s="804">
        <v>0.34027777777777779</v>
      </c>
      <c r="J66" s="630">
        <v>0.44166666666666665</v>
      </c>
      <c r="K66" s="630">
        <v>0.58819444444444446</v>
      </c>
      <c r="L66" s="1070">
        <v>0.73958333333333337</v>
      </c>
      <c r="M66" s="1071"/>
      <c r="N66" s="3"/>
      <c r="O66" s="941" t="s">
        <v>19</v>
      </c>
      <c r="P66" s="804">
        <v>0.37847222222222221</v>
      </c>
      <c r="Q66" s="630">
        <v>0.48125000000000001</v>
      </c>
      <c r="R66" s="630">
        <v>0.63749999999999996</v>
      </c>
      <c r="S66" s="1070">
        <v>0.78333333333333333</v>
      </c>
      <c r="T66" s="1071">
        <v>0.92638888888888893</v>
      </c>
      <c r="U66" s="168">
        <v>0.376</v>
      </c>
      <c r="V66" s="36">
        <v>0.376</v>
      </c>
      <c r="W66" s="116">
        <v>0.376</v>
      </c>
      <c r="X66" s="118">
        <v>6.9444444444444447E-4</v>
      </c>
      <c r="Y66" s="115">
        <v>6.9444444444444447E-4</v>
      </c>
      <c r="Z66" s="419">
        <v>6.9444444444444447E-4</v>
      </c>
    </row>
    <row r="67" spans="1:29" ht="31.5" x14ac:dyDescent="0.5">
      <c r="A67" s="983" t="s">
        <v>74</v>
      </c>
      <c r="B67" s="111" t="s">
        <v>17</v>
      </c>
      <c r="C67" s="110">
        <v>6.9444444444444447E-4</v>
      </c>
      <c r="D67" s="112" t="s">
        <v>17</v>
      </c>
      <c r="E67" s="414" t="s">
        <v>17</v>
      </c>
      <c r="F67" s="170">
        <v>0.81200000000000006</v>
      </c>
      <c r="G67" s="417">
        <v>0.81200000000000006</v>
      </c>
      <c r="H67" s="1077"/>
      <c r="I67" s="804">
        <v>0.34097222222222223</v>
      </c>
      <c r="J67" s="630">
        <v>0.44236111111111109</v>
      </c>
      <c r="K67" s="630">
        <v>0.58888888888888891</v>
      </c>
      <c r="L67" s="1070">
        <v>0.74027777777777781</v>
      </c>
      <c r="M67" s="1071"/>
      <c r="N67" s="3"/>
      <c r="O67" s="941" t="s">
        <v>18</v>
      </c>
      <c r="P67" s="804">
        <v>0.37916666666666665</v>
      </c>
      <c r="Q67" s="630">
        <v>0.48194444444444445</v>
      </c>
      <c r="R67" s="630">
        <v>0.6381944444444444</v>
      </c>
      <c r="S67" s="1070">
        <v>0.78402777777777777</v>
      </c>
      <c r="T67" s="1071">
        <v>0.92708333333333337</v>
      </c>
      <c r="U67" s="168">
        <v>0.34499999999999997</v>
      </c>
      <c r="V67" s="36">
        <v>0.34499999999999997</v>
      </c>
      <c r="W67" s="116">
        <v>0.34499999999999997</v>
      </c>
      <c r="X67" s="118">
        <v>6.9444444444444447E-4</v>
      </c>
      <c r="Y67" s="115">
        <v>6.9444444444444447E-4</v>
      </c>
      <c r="Z67" s="419">
        <v>6.9444444444444447E-4</v>
      </c>
    </row>
    <row r="68" spans="1:29" ht="32.25" thickBot="1" x14ac:dyDescent="0.55000000000000004">
      <c r="A68" s="944" t="s">
        <v>73</v>
      </c>
      <c r="B68" s="111">
        <v>1.3888888888888889E-3</v>
      </c>
      <c r="C68" s="110">
        <v>1.3888888888888889E-3</v>
      </c>
      <c r="D68" s="112">
        <v>1.3888888888888889E-3</v>
      </c>
      <c r="E68" s="169">
        <v>0.72399999999999998</v>
      </c>
      <c r="F68" s="170">
        <v>1.1399999999999999</v>
      </c>
      <c r="G68" s="417">
        <v>1.1399999999999999</v>
      </c>
      <c r="H68" s="1077">
        <v>0.27430555555555558</v>
      </c>
      <c r="I68" s="804">
        <v>0.34236111111111112</v>
      </c>
      <c r="J68" s="630">
        <v>0.44374999999999998</v>
      </c>
      <c r="K68" s="630">
        <v>0.59027777777777779</v>
      </c>
      <c r="L68" s="1070">
        <v>0.7416666666666667</v>
      </c>
      <c r="M68" s="1071">
        <v>0.87222222222222223</v>
      </c>
      <c r="N68" s="3"/>
      <c r="O68" s="942" t="s">
        <v>16</v>
      </c>
      <c r="P68" s="805">
        <v>0.38055555555555554</v>
      </c>
      <c r="Q68" s="709">
        <v>0.48333333333333334</v>
      </c>
      <c r="R68" s="709">
        <v>0.63958333333333328</v>
      </c>
      <c r="S68" s="1072">
        <v>0.78541666666666665</v>
      </c>
      <c r="T68" s="1073">
        <v>0.92777777777777781</v>
      </c>
      <c r="U68" s="653">
        <v>0.34799999999999998</v>
      </c>
      <c r="V68" s="654">
        <v>0.34799999999999998</v>
      </c>
      <c r="W68" s="655">
        <v>0.34799999999999998</v>
      </c>
      <c r="X68" s="420">
        <v>1.3888888888888889E-3</v>
      </c>
      <c r="Y68" s="421">
        <v>1.3888888888888889E-3</v>
      </c>
      <c r="Z68" s="422">
        <v>1.3888888888888889E-3</v>
      </c>
    </row>
    <row r="69" spans="1:29" ht="29.25" thickBot="1" x14ac:dyDescent="0.5">
      <c r="A69" s="945" t="s">
        <v>72</v>
      </c>
      <c r="B69" s="425">
        <v>2.7777777777777779E-3</v>
      </c>
      <c r="C69" s="426">
        <v>2.7777777777777779E-3</v>
      </c>
      <c r="D69" s="427">
        <v>2.7777777777777779E-3</v>
      </c>
      <c r="E69" s="171">
        <v>0.64500000000000002</v>
      </c>
      <c r="F69" s="172">
        <v>0.58099999999999996</v>
      </c>
      <c r="G69" s="418">
        <v>0.58099999999999996</v>
      </c>
      <c r="H69" s="1078">
        <v>0.27708333333333335</v>
      </c>
      <c r="I69" s="805">
        <v>0.34375</v>
      </c>
      <c r="J69" s="709">
        <v>0.4465277777777778</v>
      </c>
      <c r="K69" s="709">
        <v>0.59305555555555556</v>
      </c>
      <c r="L69" s="1072">
        <v>0.74444444444444446</v>
      </c>
      <c r="M69" s="1073">
        <v>0.87291666666666667</v>
      </c>
      <c r="N69" s="4"/>
      <c r="O69" s="947"/>
      <c r="P69" s="943">
        <f>P68-P21</f>
        <v>3.6805555555555536E-2</v>
      </c>
      <c r="Q69" s="796">
        <f>Q68-Q21</f>
        <v>3.5416666666666652E-2</v>
      </c>
      <c r="R69" s="796">
        <f>R68-R21</f>
        <v>3.8888888888888862E-2</v>
      </c>
      <c r="S69" s="796">
        <f>S68-S21</f>
        <v>3.8888888888888862E-2</v>
      </c>
      <c r="T69" s="797">
        <f>T68-T21</f>
        <v>4.9305555555555602E-2</v>
      </c>
      <c r="U69" s="656">
        <v>23.8</v>
      </c>
      <c r="V69" s="656">
        <v>26</v>
      </c>
      <c r="W69" s="657">
        <v>33</v>
      </c>
      <c r="X69" s="494" t="s">
        <v>38</v>
      </c>
      <c r="Y69" s="100"/>
      <c r="Z69" s="100"/>
    </row>
    <row r="70" spans="1:29" ht="16.5" thickBot="1" x14ac:dyDescent="0.3">
      <c r="A70" s="19" t="s">
        <v>98</v>
      </c>
      <c r="B70" s="424"/>
      <c r="C70" s="424"/>
      <c r="D70" s="424" t="s">
        <v>38</v>
      </c>
      <c r="E70" s="658">
        <v>24.5</v>
      </c>
      <c r="F70" s="659">
        <v>26.5</v>
      </c>
      <c r="G70" s="660">
        <v>33.4</v>
      </c>
      <c r="H70" s="813">
        <f>H69-H21</f>
        <v>3.4027777777777796E-2</v>
      </c>
      <c r="I70" s="794">
        <f>I69-I21</f>
        <v>3.819444444444442E-2</v>
      </c>
      <c r="J70" s="794">
        <v>3.7499999999999999E-2</v>
      </c>
      <c r="K70" s="794">
        <f>K69-K21</f>
        <v>3.9583333333333304E-2</v>
      </c>
      <c r="L70" s="794">
        <f>L69-L21</f>
        <v>3.9583333333333304E-2</v>
      </c>
      <c r="M70" s="795">
        <f>M69-M21</f>
        <v>4.6527777777777835E-2</v>
      </c>
      <c r="N70" s="5"/>
      <c r="O70" s="5"/>
      <c r="P70" s="8"/>
      <c r="Q70" s="8"/>
      <c r="R70" s="8"/>
      <c r="S70" s="8"/>
      <c r="T70" s="5"/>
      <c r="X70" s="5"/>
      <c r="Y70" s="5"/>
      <c r="Z70" s="5"/>
      <c r="AA70" s="21"/>
      <c r="AB70" s="13"/>
      <c r="AC70" s="21"/>
    </row>
    <row r="71" spans="1:29" ht="15.75" x14ac:dyDescent="0.25">
      <c r="A71" s="5"/>
      <c r="B71" s="109"/>
      <c r="C71" s="109"/>
      <c r="D71" s="109"/>
      <c r="E71" s="21"/>
      <c r="F71" s="21"/>
      <c r="G71" s="21"/>
      <c r="H71" s="5"/>
      <c r="I71" s="415"/>
      <c r="J71" s="5"/>
      <c r="K71" s="5"/>
      <c r="L71" s="5"/>
      <c r="M71" s="5"/>
      <c r="N71" s="5"/>
      <c r="O71" s="5"/>
      <c r="P71" s="30"/>
      <c r="Q71" s="30"/>
      <c r="R71" s="30"/>
      <c r="S71" s="30"/>
      <c r="T71" s="5"/>
      <c r="U71" s="5"/>
      <c r="V71" s="5"/>
      <c r="W71" s="5"/>
      <c r="X71" s="5"/>
      <c r="Y71" s="5"/>
      <c r="Z71" s="5"/>
      <c r="AA71" s="21"/>
      <c r="AB71" s="13"/>
      <c r="AC71" s="21"/>
    </row>
    <row r="72" spans="1:29" ht="21" x14ac:dyDescent="0.25">
      <c r="A72" s="13"/>
      <c r="B72" s="108"/>
      <c r="C72" s="108"/>
      <c r="D72" s="108"/>
      <c r="E72" s="9"/>
      <c r="F72" s="9"/>
      <c r="G72" s="9"/>
      <c r="H72" s="625">
        <v>24.5</v>
      </c>
      <c r="I72" s="625">
        <v>26.5</v>
      </c>
      <c r="J72" s="625">
        <v>26.5</v>
      </c>
      <c r="K72" s="625">
        <v>26.5</v>
      </c>
      <c r="L72" s="625">
        <v>26.5</v>
      </c>
      <c r="M72" s="625">
        <v>33.4</v>
      </c>
      <c r="N72" s="661"/>
      <c r="O72" s="661"/>
      <c r="P72" s="625">
        <v>23.8</v>
      </c>
      <c r="Q72" s="625">
        <v>23.8</v>
      </c>
      <c r="R72" s="625">
        <v>26</v>
      </c>
      <c r="S72" s="625">
        <v>26</v>
      </c>
      <c r="T72" s="625">
        <v>33</v>
      </c>
      <c r="U72" s="652">
        <f>SUM(H72:T72)</f>
        <v>296.5</v>
      </c>
      <c r="W72" s="661"/>
      <c r="X72" s="13"/>
      <c r="Y72" s="13"/>
      <c r="Z72" s="13"/>
      <c r="AA72" s="21"/>
      <c r="AB72" s="13"/>
      <c r="AC72" s="21"/>
    </row>
    <row r="73" spans="1:29" ht="21" x14ac:dyDescent="0.35">
      <c r="A73" s="102"/>
      <c r="B73" s="428"/>
      <c r="C73" s="428"/>
      <c r="D73" s="428"/>
      <c r="E73" s="21"/>
      <c r="F73" s="21"/>
      <c r="G73" s="21"/>
      <c r="H73" s="99"/>
      <c r="I73" s="99"/>
      <c r="J73" s="99"/>
      <c r="K73" s="99"/>
      <c r="L73" s="99"/>
      <c r="M73" s="99"/>
      <c r="N73" s="19"/>
      <c r="O73" s="19"/>
      <c r="P73" s="25"/>
      <c r="Q73" s="25"/>
      <c r="R73" s="25"/>
      <c r="S73" s="25"/>
      <c r="T73" s="25"/>
      <c r="U73" s="25"/>
      <c r="V73" s="25"/>
      <c r="W73" s="25"/>
      <c r="X73" s="13"/>
      <c r="Y73" s="13"/>
      <c r="Z73" s="13"/>
      <c r="AA73" s="21"/>
      <c r="AB73" s="13"/>
      <c r="AC73" s="21"/>
    </row>
    <row r="74" spans="1:29" ht="15.75" x14ac:dyDescent="0.25">
      <c r="A74" s="13"/>
      <c r="B74" s="108"/>
      <c r="C74" s="108"/>
      <c r="D74" s="108"/>
      <c r="E74" s="100"/>
      <c r="F74" s="100"/>
      <c r="G74" s="21"/>
      <c r="H74" s="13"/>
      <c r="I74" s="260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21"/>
      <c r="AB74" s="13"/>
      <c r="AC74" s="21"/>
    </row>
    <row r="75" spans="1:29" ht="15.75" x14ac:dyDescent="0.25">
      <c r="A75" s="13"/>
      <c r="B75" s="108"/>
      <c r="C75" s="108"/>
      <c r="D75" s="108"/>
      <c r="E75" s="100"/>
      <c r="F75" s="100"/>
      <c r="G75" s="100"/>
      <c r="H75" s="13"/>
      <c r="I75" s="260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21"/>
      <c r="AB75" s="13"/>
      <c r="AC75" s="21"/>
    </row>
    <row r="84" spans="1:26" ht="18.75" x14ac:dyDescent="0.3">
      <c r="A84" s="229" t="s">
        <v>39</v>
      </c>
      <c r="B84" s="230"/>
      <c r="C84" s="230"/>
      <c r="D84" s="230"/>
      <c r="E84" s="72"/>
      <c r="F84" s="230"/>
      <c r="G84" s="230"/>
      <c r="H84" s="230"/>
      <c r="I84" s="230"/>
      <c r="J84" s="230"/>
      <c r="K84" s="230"/>
      <c r="L84" s="230"/>
      <c r="M84" s="230"/>
      <c r="N84" s="230"/>
      <c r="O84" s="70"/>
      <c r="W84" s="251" t="s">
        <v>40</v>
      </c>
      <c r="X84" s="251"/>
      <c r="Y84" s="230"/>
      <c r="Z84" s="233"/>
    </row>
    <row r="85" spans="1:26" ht="18.75" x14ac:dyDescent="0.3">
      <c r="A85" s="38" t="s">
        <v>41</v>
      </c>
      <c r="B85" s="38"/>
      <c r="C85" s="38"/>
      <c r="D85" s="38"/>
      <c r="E85" s="72"/>
      <c r="F85" s="38"/>
      <c r="G85" s="38"/>
      <c r="H85" s="38"/>
      <c r="I85" s="38"/>
      <c r="J85" s="38"/>
      <c r="K85" s="38"/>
      <c r="L85" s="38"/>
      <c r="M85" s="38"/>
      <c r="N85" s="38"/>
      <c r="O85" s="70"/>
      <c r="W85" s="252" t="s">
        <v>42</v>
      </c>
      <c r="X85" s="252"/>
      <c r="Y85" s="38"/>
      <c r="Z85" s="233"/>
    </row>
    <row r="86" spans="1:26" ht="18.75" x14ac:dyDescent="0.3">
      <c r="A86" s="38" t="s">
        <v>43</v>
      </c>
      <c r="B86" s="229"/>
      <c r="C86" s="229"/>
      <c r="D86" s="229"/>
      <c r="E86" s="72"/>
      <c r="F86" s="229"/>
      <c r="G86" s="229"/>
      <c r="H86" s="229"/>
      <c r="I86" s="229"/>
      <c r="J86" s="229"/>
      <c r="K86" s="229"/>
      <c r="L86" s="229"/>
      <c r="M86" s="229"/>
      <c r="N86" s="229"/>
      <c r="O86" s="70"/>
      <c r="W86" s="252" t="s">
        <v>44</v>
      </c>
      <c r="X86" s="252"/>
      <c r="Y86" s="38"/>
      <c r="Z86" s="233"/>
    </row>
    <row r="87" spans="1:26" ht="18.75" x14ac:dyDescent="0.3">
      <c r="A87" s="38" t="s">
        <v>45</v>
      </c>
      <c r="B87" s="229"/>
      <c r="C87" s="229"/>
      <c r="D87" s="229"/>
      <c r="E87" s="72"/>
      <c r="F87" s="229"/>
      <c r="G87" s="229"/>
      <c r="H87" s="229"/>
      <c r="I87" s="229"/>
      <c r="J87" s="229"/>
      <c r="K87" s="229"/>
      <c r="L87" s="229"/>
      <c r="M87" s="229"/>
      <c r="N87" s="229"/>
      <c r="O87" s="70"/>
      <c r="W87" s="253" t="s">
        <v>46</v>
      </c>
      <c r="X87" s="253"/>
      <c r="Y87" s="38"/>
      <c r="Z87" s="233"/>
    </row>
    <row r="116" spans="13:13" x14ac:dyDescent="0.25">
      <c r="M116">
        <v>9</v>
      </c>
    </row>
  </sheetData>
  <mergeCells count="8">
    <mergeCell ref="X2:Z2"/>
    <mergeCell ref="B20:G20"/>
    <mergeCell ref="I20:L20"/>
    <mergeCell ref="P20:S20"/>
    <mergeCell ref="U20:Z20"/>
    <mergeCell ref="G9:Q9"/>
    <mergeCell ref="D10:T10"/>
    <mergeCell ref="I12:O12"/>
  </mergeCells>
  <conditionalFormatting sqref="A21:A69">
    <cfRule type="expression" dxfId="39" priority="1">
      <formula>1-MOD(ROW(),2)</formula>
    </cfRule>
    <cfRule type="expression" dxfId="38" priority="2">
      <formula>MOD(ROW(),2)</formula>
    </cfRule>
  </conditionalFormatting>
  <conditionalFormatting sqref="O21:O24 O26:O69">
    <cfRule type="expression" dxfId="37" priority="7">
      <formula>1-MOD(ROW(),2)</formula>
    </cfRule>
    <cfRule type="expression" dxfId="36" priority="8">
      <formula>MOD(ROW(),2)</formula>
    </cfRule>
  </conditionalFormatting>
  <pageMargins left="0.70866141732283472" right="0.70866141732283472" top="0.74803149606299213" bottom="0.74803149606299213" header="0.31496062992125984" footer="0.31496062992125984"/>
  <pageSetup paperSize="9" scale="2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A69"/>
  <sheetViews>
    <sheetView view="pageBreakPreview" topLeftCell="A33" zoomScale="60" zoomScaleNormal="100" workbookViewId="0">
      <selection activeCell="K44" sqref="K44"/>
    </sheetView>
  </sheetViews>
  <sheetFormatPr defaultRowHeight="15" x14ac:dyDescent="0.25"/>
  <cols>
    <col min="2" max="2" width="36.28515625" customWidth="1"/>
    <col min="3" max="3" width="7" customWidth="1"/>
    <col min="4" max="4" width="10.28515625" customWidth="1"/>
    <col min="5" max="5" width="13.42578125" customWidth="1"/>
  </cols>
  <sheetData>
    <row r="1" spans="1:27" ht="18.75" x14ac:dyDescent="0.3">
      <c r="A1" s="38" t="s">
        <v>0</v>
      </c>
      <c r="B1" s="38"/>
      <c r="C1" s="38"/>
      <c r="D1" s="38"/>
      <c r="E1" s="38"/>
      <c r="F1" s="39"/>
      <c r="G1" s="39"/>
      <c r="H1" s="39"/>
      <c r="I1" s="39"/>
      <c r="J1" s="39"/>
      <c r="K1" s="39"/>
      <c r="L1" s="39"/>
      <c r="M1" s="39"/>
      <c r="N1" s="59"/>
      <c r="O1" s="38"/>
      <c r="P1" s="38"/>
      <c r="Q1" s="38"/>
      <c r="R1" s="40" t="s">
        <v>1</v>
      </c>
      <c r="S1" s="40"/>
    </row>
    <row r="2" spans="1:27" ht="18.75" x14ac:dyDescent="0.3">
      <c r="A2" s="38" t="s">
        <v>2</v>
      </c>
      <c r="B2" s="38"/>
      <c r="C2" s="38"/>
      <c r="D2" s="38"/>
      <c r="E2" s="38"/>
      <c r="F2" s="39"/>
      <c r="G2" s="39"/>
      <c r="H2" s="39"/>
      <c r="I2" s="39"/>
      <c r="J2" s="39"/>
      <c r="K2" s="39"/>
      <c r="L2" s="39"/>
      <c r="M2" s="39"/>
      <c r="N2" s="59"/>
      <c r="O2" s="38"/>
      <c r="P2" s="41"/>
      <c r="Q2" s="1442" t="s">
        <v>3</v>
      </c>
      <c r="R2" s="1442"/>
      <c r="S2" s="42"/>
    </row>
    <row r="3" spans="1:27" ht="18.75" x14ac:dyDescent="0.3">
      <c r="A3" s="38" t="s">
        <v>4</v>
      </c>
      <c r="B3" s="38"/>
      <c r="C3" s="38"/>
      <c r="D3" s="38"/>
      <c r="E3" s="38"/>
      <c r="F3" s="39"/>
      <c r="G3" s="39"/>
      <c r="H3" s="39"/>
      <c r="I3" s="39"/>
      <c r="J3" s="39"/>
      <c r="K3" s="39"/>
      <c r="L3" s="39"/>
      <c r="M3" s="39"/>
      <c r="N3" s="59"/>
      <c r="O3" s="38"/>
      <c r="P3" s="239"/>
      <c r="Q3" s="239"/>
      <c r="R3" s="43" t="s">
        <v>5</v>
      </c>
      <c r="S3" s="43"/>
      <c r="T3" s="19"/>
      <c r="U3" s="19"/>
      <c r="V3" s="19"/>
      <c r="W3" s="19"/>
      <c r="X3" s="19"/>
      <c r="Y3" s="19"/>
      <c r="Z3" s="19"/>
      <c r="AA3" s="19"/>
    </row>
    <row r="4" spans="1:27" ht="18.75" x14ac:dyDescent="0.3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38"/>
      <c r="P4" s="38"/>
      <c r="Q4" s="38"/>
      <c r="R4" s="40" t="s">
        <v>6</v>
      </c>
      <c r="S4" s="40"/>
    </row>
    <row r="5" spans="1:27" ht="18.75" x14ac:dyDescent="0.3">
      <c r="A5" s="59"/>
      <c r="B5" s="47"/>
      <c r="C5" s="47"/>
      <c r="D5" s="59"/>
      <c r="E5" s="59"/>
      <c r="F5" s="59"/>
      <c r="G5" s="59"/>
      <c r="H5" s="59"/>
      <c r="I5" s="59"/>
      <c r="N5" s="59"/>
      <c r="O5" s="59"/>
      <c r="P5" s="59"/>
      <c r="Q5" s="59"/>
      <c r="R5" s="43" t="s">
        <v>66</v>
      </c>
      <c r="S5" s="43"/>
    </row>
    <row r="6" spans="1:27" ht="18.75" x14ac:dyDescent="0.3">
      <c r="A6" s="59"/>
      <c r="B6" s="47"/>
      <c r="C6" s="47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P6" s="43"/>
      <c r="Q6" s="43"/>
      <c r="R6" s="44" t="s">
        <v>8</v>
      </c>
      <c r="S6" s="44"/>
    </row>
    <row r="7" spans="1:27" ht="18.75" x14ac:dyDescent="0.3">
      <c r="A7" s="59"/>
      <c r="B7" s="47"/>
      <c r="C7" s="47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43"/>
      <c r="P7" s="43"/>
      <c r="Q7" s="44"/>
      <c r="R7" s="44"/>
      <c r="S7" s="44"/>
    </row>
    <row r="8" spans="1:27" ht="18.75" x14ac:dyDescent="0.3">
      <c r="A8" s="59"/>
      <c r="B8" s="47"/>
      <c r="C8" s="47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43"/>
      <c r="P8" s="43"/>
      <c r="Q8" s="44"/>
      <c r="R8" s="44"/>
      <c r="S8" s="44"/>
    </row>
    <row r="9" spans="1:27" ht="30.75" x14ac:dyDescent="0.3">
      <c r="A9" s="59"/>
      <c r="B9" s="47"/>
      <c r="C9" s="1449" t="s">
        <v>99</v>
      </c>
      <c r="D9" s="1449"/>
      <c r="E9" s="1449"/>
      <c r="F9" s="1449"/>
      <c r="G9" s="1449"/>
      <c r="H9" s="1449"/>
      <c r="I9" s="1449"/>
      <c r="J9" s="1449"/>
      <c r="K9" s="1449"/>
      <c r="L9" s="1449"/>
      <c r="M9" s="404"/>
      <c r="N9" s="404"/>
      <c r="O9" s="38"/>
      <c r="P9" s="43"/>
      <c r="Q9" s="59"/>
      <c r="R9" s="59"/>
      <c r="S9" s="59"/>
    </row>
    <row r="10" spans="1:27" ht="30.75" customHeight="1" x14ac:dyDescent="0.35">
      <c r="A10" s="1450" t="s">
        <v>100</v>
      </c>
      <c r="B10" s="1450"/>
      <c r="C10" s="1450"/>
      <c r="D10" s="1450"/>
      <c r="E10" s="1450"/>
      <c r="F10" s="1450"/>
      <c r="G10" s="1450"/>
      <c r="H10" s="1450"/>
      <c r="I10" s="1450"/>
      <c r="J10" s="1450"/>
      <c r="K10" s="1450"/>
      <c r="L10" s="1450"/>
      <c r="M10" s="1450"/>
      <c r="N10" s="1450"/>
      <c r="O10" s="1450"/>
      <c r="P10" s="1450"/>
      <c r="Q10" s="1450"/>
      <c r="R10" s="1450"/>
      <c r="S10" s="62"/>
      <c r="T10" s="83"/>
    </row>
    <row r="11" spans="1:27" ht="21" customHeight="1" x14ac:dyDescent="0.5">
      <c r="A11" s="59"/>
      <c r="B11" s="47"/>
      <c r="C11" s="47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61"/>
      <c r="P11" s="59"/>
      <c r="Q11" s="59"/>
      <c r="R11" s="59"/>
      <c r="S11" s="59"/>
    </row>
    <row r="12" spans="1:27" ht="30.75" x14ac:dyDescent="0.3">
      <c r="A12" s="59"/>
      <c r="B12" s="47"/>
      <c r="C12" s="1449" t="s">
        <v>12</v>
      </c>
      <c r="D12" s="1449"/>
      <c r="E12" s="1449"/>
      <c r="F12" s="1449"/>
      <c r="G12" s="1449"/>
      <c r="H12" s="1449"/>
      <c r="I12" s="1449"/>
      <c r="J12" s="1449"/>
      <c r="K12" s="1449"/>
      <c r="L12" s="1449"/>
      <c r="M12" s="404"/>
      <c r="N12" s="404"/>
      <c r="O12" s="61"/>
      <c r="P12" s="59"/>
      <c r="Q12" s="59"/>
      <c r="R12" s="59"/>
      <c r="S12" s="59"/>
    </row>
    <row r="13" spans="1:27" ht="18.75" x14ac:dyDescent="0.3">
      <c r="A13" s="59"/>
      <c r="B13" s="47"/>
      <c r="C13" s="47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46"/>
      <c r="O13" s="46"/>
      <c r="P13" s="46"/>
      <c r="Q13" s="47"/>
      <c r="R13" s="48"/>
      <c r="S13" s="59"/>
      <c r="T13" s="2"/>
    </row>
    <row r="14" spans="1:27" ht="22.5" x14ac:dyDescent="0.3">
      <c r="A14" s="53" t="s">
        <v>11</v>
      </c>
      <c r="B14" s="39"/>
      <c r="C14" s="39"/>
      <c r="D14" s="39"/>
      <c r="E14" s="45"/>
      <c r="F14" s="45"/>
      <c r="G14" s="45"/>
      <c r="H14" s="45"/>
      <c r="I14" s="45"/>
      <c r="J14" s="45"/>
      <c r="K14" s="45"/>
      <c r="L14" s="45"/>
      <c r="M14" s="45"/>
      <c r="N14" s="46"/>
      <c r="O14" s="46"/>
      <c r="P14" s="46"/>
      <c r="Q14" s="46"/>
      <c r="R14" s="46"/>
      <c r="S14" s="59"/>
      <c r="T14" s="77"/>
    </row>
    <row r="15" spans="1:27" ht="18.75" x14ac:dyDescent="0.3">
      <c r="B15" s="13"/>
      <c r="C15" s="59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8"/>
      <c r="R15" s="68"/>
      <c r="S15" s="69"/>
      <c r="T15" s="79"/>
      <c r="U15" s="27"/>
    </row>
    <row r="16" spans="1:27" ht="22.5" x14ac:dyDescent="0.3">
      <c r="A16" s="54" t="s">
        <v>13</v>
      </c>
      <c r="B16" s="59"/>
      <c r="C16" s="59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8"/>
      <c r="R16" s="68"/>
      <c r="S16" s="69"/>
      <c r="T16" s="79"/>
      <c r="U16" s="27"/>
    </row>
    <row r="17" spans="1:21" ht="22.5" x14ac:dyDescent="0.3">
      <c r="A17" s="54"/>
      <c r="B17" s="59"/>
      <c r="C17" s="59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8"/>
      <c r="R17" s="68"/>
      <c r="S17" s="69"/>
      <c r="T17" s="79"/>
      <c r="U17" s="27"/>
    </row>
    <row r="18" spans="1:21" ht="18.75" x14ac:dyDescent="0.3">
      <c r="C18" s="800" t="s">
        <v>101</v>
      </c>
      <c r="D18" s="801"/>
      <c r="E18" s="798" t="s">
        <v>102</v>
      </c>
      <c r="F18" s="67"/>
      <c r="G18" s="67"/>
      <c r="H18" s="67"/>
      <c r="I18" s="67"/>
      <c r="J18" s="663"/>
      <c r="K18" s="67"/>
      <c r="L18" s="67"/>
      <c r="M18" s="67"/>
      <c r="N18" s="67"/>
      <c r="O18" s="73"/>
      <c r="P18" s="67"/>
      <c r="Q18" s="68"/>
      <c r="R18" s="68"/>
      <c r="S18" s="69"/>
      <c r="T18" s="79"/>
      <c r="U18" s="27"/>
    </row>
    <row r="19" spans="1:21" ht="19.5" thickBot="1" x14ac:dyDescent="0.3">
      <c r="A19" s="80"/>
      <c r="B19" s="150"/>
      <c r="C19" s="802" t="s">
        <v>103</v>
      </c>
      <c r="D19" s="803"/>
      <c r="E19" s="799" t="s">
        <v>104</v>
      </c>
      <c r="F19" s="78"/>
      <c r="G19" s="79"/>
      <c r="H19" s="79"/>
      <c r="I19" s="79"/>
      <c r="J19" s="79"/>
      <c r="K19" s="79"/>
      <c r="L19" s="79"/>
      <c r="M19" s="79"/>
      <c r="N19" s="78"/>
      <c r="O19" s="78"/>
      <c r="P19" s="78"/>
      <c r="Q19" s="81"/>
      <c r="R19" s="78"/>
      <c r="S19" s="79"/>
      <c r="T19" s="79"/>
      <c r="U19" s="27"/>
    </row>
    <row r="20" spans="1:21" ht="28.5" x14ac:dyDescent="0.45">
      <c r="B20" s="953" t="s">
        <v>72</v>
      </c>
      <c r="C20" s="948"/>
      <c r="D20" s="440">
        <v>0</v>
      </c>
      <c r="E20" s="664">
        <v>0.28472222222222221</v>
      </c>
      <c r="F20" s="78"/>
      <c r="G20" s="79"/>
      <c r="H20" s="79"/>
      <c r="I20" s="79"/>
      <c r="J20" s="79"/>
      <c r="K20" s="79"/>
      <c r="L20" s="79"/>
      <c r="M20" s="79"/>
      <c r="N20" s="78"/>
      <c r="O20" s="78"/>
      <c r="P20" s="78"/>
      <c r="Q20" s="81"/>
      <c r="R20" s="78"/>
      <c r="S20" s="79"/>
      <c r="T20" s="79"/>
      <c r="U20" s="27"/>
    </row>
    <row r="21" spans="1:21" ht="28.5" x14ac:dyDescent="0.45">
      <c r="B21" s="944" t="s">
        <v>73</v>
      </c>
      <c r="C21" s="949">
        <v>6.9444444444444447E-4</v>
      </c>
      <c r="D21" s="287">
        <v>0.502</v>
      </c>
      <c r="E21" s="665">
        <v>0.28541666666666665</v>
      </c>
      <c r="F21" s="78"/>
      <c r="G21" s="79"/>
      <c r="H21" s="79"/>
      <c r="I21" s="79"/>
      <c r="J21" s="79"/>
      <c r="K21" s="79"/>
      <c r="L21" s="79"/>
      <c r="M21" s="79"/>
      <c r="N21" s="78"/>
      <c r="O21" s="78"/>
      <c r="P21" s="78"/>
      <c r="Q21" s="81"/>
      <c r="R21" s="78"/>
      <c r="S21" s="79"/>
      <c r="T21" s="79"/>
      <c r="U21" s="27"/>
    </row>
    <row r="22" spans="1:21" ht="28.5" x14ac:dyDescent="0.45">
      <c r="B22" s="944" t="s">
        <v>76</v>
      </c>
      <c r="C22" s="949">
        <v>1.3888888888888889E-3</v>
      </c>
      <c r="D22" s="287">
        <v>0.78400000000000003</v>
      </c>
      <c r="E22" s="665">
        <v>0.28680555555555554</v>
      </c>
      <c r="F22" s="78"/>
      <c r="G22" s="79"/>
      <c r="H22" s="79"/>
      <c r="I22" s="79"/>
      <c r="J22" s="79"/>
      <c r="K22" s="79"/>
      <c r="L22" s="79"/>
      <c r="M22" s="79"/>
      <c r="N22" s="78"/>
      <c r="O22" s="78"/>
      <c r="P22" s="78"/>
      <c r="Q22" s="81"/>
      <c r="R22" s="78"/>
      <c r="S22" s="79"/>
      <c r="T22" s="79"/>
      <c r="U22" s="27"/>
    </row>
    <row r="23" spans="1:21" ht="28.5" x14ac:dyDescent="0.45">
      <c r="B23" s="944" t="s">
        <v>77</v>
      </c>
      <c r="C23" s="949">
        <v>1.3888888888888889E-3</v>
      </c>
      <c r="D23" s="287">
        <v>0.58699999999999997</v>
      </c>
      <c r="E23" s="665">
        <v>0.28819444444444442</v>
      </c>
      <c r="F23" s="78"/>
      <c r="G23" s="79"/>
      <c r="H23" s="79"/>
      <c r="I23" s="79"/>
      <c r="J23" s="79"/>
      <c r="K23" s="79"/>
      <c r="L23" s="79"/>
      <c r="M23" s="79"/>
      <c r="N23" s="78"/>
      <c r="O23" s="78"/>
      <c r="P23" s="78"/>
      <c r="Q23" s="81"/>
      <c r="R23" s="78"/>
      <c r="S23" s="79"/>
      <c r="T23" s="79"/>
      <c r="U23" s="27"/>
    </row>
    <row r="24" spans="1:21" ht="28.5" x14ac:dyDescent="0.45">
      <c r="B24" s="944" t="s">
        <v>78</v>
      </c>
      <c r="C24" s="949">
        <v>1.3888888888888889E-3</v>
      </c>
      <c r="D24" s="287">
        <v>0.47599999999999998</v>
      </c>
      <c r="E24" s="665">
        <v>0.28958333333333336</v>
      </c>
      <c r="F24" s="78"/>
      <c r="G24" s="79"/>
      <c r="H24" s="79"/>
      <c r="I24" s="79"/>
      <c r="J24" s="79"/>
      <c r="K24" s="79"/>
      <c r="L24" s="79"/>
      <c r="M24" s="79"/>
      <c r="N24" s="78"/>
      <c r="O24" s="78"/>
      <c r="P24" s="78"/>
      <c r="Q24" s="81"/>
      <c r="R24" s="78"/>
      <c r="S24" s="79"/>
      <c r="T24" s="79"/>
      <c r="U24" s="27"/>
    </row>
    <row r="25" spans="1:21" ht="28.5" x14ac:dyDescent="0.45">
      <c r="B25" s="944" t="s">
        <v>79</v>
      </c>
      <c r="C25" s="949">
        <v>6.9444444444444447E-4</v>
      </c>
      <c r="D25" s="287">
        <v>0.502</v>
      </c>
      <c r="E25" s="665">
        <v>0.2902777777777778</v>
      </c>
      <c r="F25" s="78"/>
      <c r="G25" s="79"/>
      <c r="H25" s="79"/>
      <c r="I25" s="79"/>
      <c r="J25" s="79"/>
      <c r="K25" s="79"/>
      <c r="L25" s="79"/>
      <c r="M25" s="79"/>
      <c r="N25" s="78"/>
      <c r="O25" s="78"/>
      <c r="P25" s="78"/>
      <c r="Q25" s="81"/>
      <c r="R25" s="78"/>
      <c r="S25" s="79"/>
      <c r="T25" s="79"/>
      <c r="U25" s="27"/>
    </row>
    <row r="26" spans="1:21" ht="28.5" x14ac:dyDescent="0.45">
      <c r="B26" s="944" t="s">
        <v>80</v>
      </c>
      <c r="C26" s="949">
        <v>6.9444444444444447E-4</v>
      </c>
      <c r="D26" s="287">
        <v>0.78</v>
      </c>
      <c r="E26" s="665">
        <v>0.29097222222222224</v>
      </c>
      <c r="F26" s="78"/>
      <c r="G26" s="79"/>
      <c r="H26" s="79"/>
      <c r="I26" s="79"/>
      <c r="J26" s="79"/>
      <c r="K26" s="79"/>
      <c r="L26" s="79"/>
      <c r="M26" s="79"/>
      <c r="N26" s="78"/>
      <c r="O26" s="78"/>
      <c r="P26" s="78"/>
      <c r="Q26" s="81"/>
      <c r="R26" s="78"/>
      <c r="S26" s="79"/>
      <c r="T26" s="79"/>
      <c r="U26" s="27"/>
    </row>
    <row r="27" spans="1:21" ht="28.5" x14ac:dyDescent="0.45">
      <c r="B27" s="944" t="s">
        <v>81</v>
      </c>
      <c r="C27" s="949">
        <v>6.9444444444444447E-4</v>
      </c>
      <c r="D27" s="287">
        <v>0.46899999999999997</v>
      </c>
      <c r="E27" s="665">
        <v>0.29166666666666669</v>
      </c>
      <c r="F27" s="78"/>
      <c r="G27" s="79"/>
      <c r="H27" s="79"/>
      <c r="I27" s="79"/>
      <c r="J27" s="79"/>
      <c r="K27" s="79"/>
      <c r="L27" s="79"/>
      <c r="M27" s="79"/>
      <c r="N27" s="78"/>
      <c r="O27" s="78"/>
      <c r="P27" s="78"/>
      <c r="Q27" s="81"/>
      <c r="R27" s="78"/>
      <c r="S27" s="79"/>
      <c r="T27" s="79"/>
      <c r="U27" s="27"/>
    </row>
    <row r="28" spans="1:21" ht="28.5" x14ac:dyDescent="0.45">
      <c r="B28" s="944" t="s">
        <v>82</v>
      </c>
      <c r="C28" s="949">
        <v>1.3888888888888889E-3</v>
      </c>
      <c r="D28" s="287">
        <v>0.95199999999999996</v>
      </c>
      <c r="E28" s="665">
        <v>0.29305555555555557</v>
      </c>
      <c r="F28" s="78"/>
      <c r="G28" s="79"/>
      <c r="H28" s="79"/>
      <c r="I28" s="79"/>
      <c r="J28" s="79"/>
      <c r="K28" s="79"/>
      <c r="L28" s="79"/>
      <c r="M28" s="79"/>
      <c r="N28" s="78"/>
      <c r="O28" s="78"/>
      <c r="P28" s="78"/>
      <c r="Q28" s="81"/>
      <c r="R28" s="78"/>
      <c r="S28" s="79"/>
      <c r="T28" s="79"/>
      <c r="U28" s="27"/>
    </row>
    <row r="29" spans="1:21" ht="28.5" x14ac:dyDescent="0.45">
      <c r="B29" s="944" t="s">
        <v>83</v>
      </c>
      <c r="C29" s="949">
        <v>6.9444444444444447E-4</v>
      </c>
      <c r="D29" s="287">
        <v>0.86499999999999999</v>
      </c>
      <c r="E29" s="665">
        <v>0.29375000000000001</v>
      </c>
      <c r="F29" s="78"/>
      <c r="G29" s="79"/>
      <c r="H29" s="79"/>
      <c r="I29" s="79"/>
      <c r="J29" s="79"/>
      <c r="K29" s="79"/>
      <c r="L29" s="79"/>
      <c r="M29" s="79"/>
      <c r="N29" s="78"/>
      <c r="O29" s="78"/>
      <c r="P29" s="78"/>
      <c r="Q29" s="81"/>
      <c r="R29" s="78"/>
      <c r="S29" s="79"/>
      <c r="T29" s="79"/>
      <c r="U29" s="27"/>
    </row>
    <row r="30" spans="1:21" ht="28.5" x14ac:dyDescent="0.45">
      <c r="B30" s="944" t="s">
        <v>84</v>
      </c>
      <c r="C30" s="950">
        <v>0</v>
      </c>
      <c r="D30" s="287">
        <v>0.48899999999999999</v>
      </c>
      <c r="E30" s="665">
        <v>0.29375000000000001</v>
      </c>
      <c r="F30" s="5"/>
      <c r="G30" s="5"/>
      <c r="H30" s="5"/>
      <c r="I30" s="5"/>
      <c r="J30" s="5"/>
      <c r="K30" s="5"/>
      <c r="L30" s="5"/>
      <c r="M30" s="5"/>
    </row>
    <row r="31" spans="1:21" ht="28.5" x14ac:dyDescent="0.45">
      <c r="B31" s="944" t="s">
        <v>85</v>
      </c>
      <c r="C31" s="950">
        <v>2.0833333333333333E-3</v>
      </c>
      <c r="D31" s="287">
        <v>1.92</v>
      </c>
      <c r="E31" s="665">
        <v>0.29583333333333334</v>
      </c>
      <c r="F31" s="5"/>
      <c r="G31" s="5"/>
      <c r="H31" s="5"/>
      <c r="I31" s="5"/>
      <c r="J31" s="5"/>
      <c r="K31" s="5"/>
      <c r="L31" s="5"/>
      <c r="M31" s="5"/>
    </row>
    <row r="32" spans="1:21" ht="28.5" x14ac:dyDescent="0.45">
      <c r="B32" s="944" t="s">
        <v>86</v>
      </c>
      <c r="C32" s="950">
        <v>1.3888888888888889E-3</v>
      </c>
      <c r="D32" s="287">
        <v>0.70399999999999996</v>
      </c>
      <c r="E32" s="665">
        <v>0.29722222222222222</v>
      </c>
      <c r="F32" s="5"/>
      <c r="G32" s="5"/>
      <c r="H32" s="5"/>
      <c r="I32" s="5"/>
      <c r="J32" s="5"/>
      <c r="K32" s="5"/>
      <c r="L32" s="5"/>
      <c r="M32" s="5"/>
    </row>
    <row r="33" spans="2:13" ht="28.5" x14ac:dyDescent="0.45">
      <c r="B33" s="944" t="s">
        <v>87</v>
      </c>
      <c r="C33" s="950">
        <v>2.0833333333333333E-3</v>
      </c>
      <c r="D33" s="288">
        <v>0.751</v>
      </c>
      <c r="E33" s="665">
        <v>0.29930555555555555</v>
      </c>
      <c r="F33" s="5"/>
      <c r="G33" s="5"/>
      <c r="H33" s="5"/>
      <c r="I33" s="5"/>
      <c r="J33" s="5"/>
      <c r="K33" s="5"/>
      <c r="L33" s="5"/>
      <c r="M33" s="5"/>
    </row>
    <row r="34" spans="2:13" ht="28.5" x14ac:dyDescent="0.45">
      <c r="B34" s="944" t="s">
        <v>86</v>
      </c>
      <c r="C34" s="950">
        <v>1.3888888888888889E-3</v>
      </c>
      <c r="D34" s="287">
        <v>0.71099999999999997</v>
      </c>
      <c r="E34" s="665">
        <v>0.30069444444444443</v>
      </c>
      <c r="F34" s="5"/>
      <c r="G34" s="5"/>
      <c r="H34" s="5"/>
      <c r="I34" s="5"/>
      <c r="J34" s="5"/>
      <c r="K34" s="5"/>
      <c r="L34" s="5"/>
      <c r="M34" s="5"/>
    </row>
    <row r="35" spans="2:13" ht="28.5" x14ac:dyDescent="0.45">
      <c r="B35" s="944" t="s">
        <v>85</v>
      </c>
      <c r="C35" s="950">
        <v>1.3888888888888889E-3</v>
      </c>
      <c r="D35" s="287">
        <v>0.68300000000000005</v>
      </c>
      <c r="E35" s="665">
        <v>0.30208333333333331</v>
      </c>
      <c r="F35" s="5"/>
      <c r="G35" s="5"/>
      <c r="H35" s="5"/>
      <c r="I35" s="5"/>
      <c r="J35" s="5"/>
      <c r="K35" s="5"/>
      <c r="L35" s="5"/>
      <c r="M35" s="5"/>
    </row>
    <row r="36" spans="2:13" ht="28.5" x14ac:dyDescent="0.45">
      <c r="B36" s="944" t="s">
        <v>84</v>
      </c>
      <c r="C36" s="950">
        <v>2.0833333333333333E-3</v>
      </c>
      <c r="D36" s="287">
        <v>2.14</v>
      </c>
      <c r="E36" s="665">
        <v>0.30416666666666664</v>
      </c>
      <c r="F36" s="5"/>
      <c r="G36" s="5"/>
      <c r="H36" s="5"/>
      <c r="I36" s="5"/>
      <c r="J36" s="5"/>
      <c r="K36" s="5"/>
      <c r="L36" s="5"/>
      <c r="M36" s="5"/>
    </row>
    <row r="37" spans="2:13" ht="28.5" x14ac:dyDescent="0.45">
      <c r="B37" s="944" t="s">
        <v>89</v>
      </c>
      <c r="C37" s="950">
        <v>0</v>
      </c>
      <c r="D37" s="287">
        <v>0.93400000000000005</v>
      </c>
      <c r="E37" s="665">
        <v>0.30416666666666664</v>
      </c>
      <c r="F37" s="5"/>
      <c r="G37" s="5"/>
      <c r="H37" s="5"/>
      <c r="I37" s="5"/>
      <c r="J37" s="5"/>
      <c r="K37" s="5"/>
      <c r="L37" s="5"/>
      <c r="M37" s="5"/>
    </row>
    <row r="38" spans="2:13" ht="28.5" x14ac:dyDescent="0.45">
      <c r="B38" s="944" t="s">
        <v>91</v>
      </c>
      <c r="C38" s="950">
        <v>6.9444444444444447E-4</v>
      </c>
      <c r="D38" s="287">
        <v>0.52400000000000002</v>
      </c>
      <c r="E38" s="665">
        <v>0.30486111111111114</v>
      </c>
      <c r="F38" s="5"/>
      <c r="G38" s="5"/>
      <c r="H38" s="5"/>
      <c r="I38" s="5"/>
      <c r="J38" s="5"/>
      <c r="K38" s="5"/>
      <c r="L38" s="5"/>
      <c r="M38" s="5"/>
    </row>
    <row r="39" spans="2:13" ht="28.5" x14ac:dyDescent="0.45">
      <c r="B39" s="944" t="s">
        <v>93</v>
      </c>
      <c r="C39" s="950">
        <v>6.9444444444444447E-4</v>
      </c>
      <c r="D39" s="287">
        <v>0.90900000000000003</v>
      </c>
      <c r="E39" s="665">
        <v>0.30555555555555558</v>
      </c>
      <c r="F39" s="5"/>
      <c r="G39" s="5"/>
      <c r="H39" s="5"/>
      <c r="I39" s="5"/>
      <c r="J39" s="5"/>
      <c r="K39" s="5"/>
      <c r="L39" s="5"/>
      <c r="M39" s="5"/>
    </row>
    <row r="40" spans="2:13" ht="28.5" x14ac:dyDescent="0.45">
      <c r="B40" s="944" t="s">
        <v>95</v>
      </c>
      <c r="C40" s="950">
        <v>1.3888888888888889E-3</v>
      </c>
      <c r="D40" s="287">
        <v>1.54</v>
      </c>
      <c r="E40" s="665">
        <v>0.30694444444444446</v>
      </c>
      <c r="F40" s="5"/>
      <c r="G40" s="5"/>
      <c r="H40" s="5"/>
      <c r="I40" s="5"/>
      <c r="J40" s="5"/>
      <c r="K40" s="5"/>
      <c r="L40" s="5"/>
      <c r="M40" s="5"/>
    </row>
    <row r="41" spans="2:13" ht="28.5" x14ac:dyDescent="0.45">
      <c r="B41" s="944" t="s">
        <v>96</v>
      </c>
      <c r="C41" s="950">
        <v>6.9444444444444447E-4</v>
      </c>
      <c r="D41" s="287">
        <v>0.95199999999999996</v>
      </c>
      <c r="E41" s="665">
        <v>0.30763888888888891</v>
      </c>
      <c r="F41" s="5"/>
      <c r="G41" s="5"/>
      <c r="H41" s="5"/>
      <c r="I41" s="5"/>
      <c r="J41" s="5"/>
      <c r="K41" s="5"/>
      <c r="L41" s="5"/>
      <c r="M41" s="5"/>
    </row>
    <row r="42" spans="2:13" ht="28.5" x14ac:dyDescent="0.45">
      <c r="B42" s="944" t="s">
        <v>94</v>
      </c>
      <c r="C42" s="950">
        <v>6.9444444444444447E-4</v>
      </c>
      <c r="D42" s="287">
        <v>0.442</v>
      </c>
      <c r="E42" s="665">
        <v>0.30833333333333335</v>
      </c>
      <c r="F42" s="5"/>
      <c r="G42" s="5"/>
      <c r="H42" s="5"/>
      <c r="I42" s="5"/>
      <c r="J42" s="5"/>
      <c r="K42" s="5"/>
      <c r="L42" s="5"/>
      <c r="M42" s="5"/>
    </row>
    <row r="43" spans="2:13" ht="28.5" x14ac:dyDescent="0.45">
      <c r="B43" s="944" t="s">
        <v>105</v>
      </c>
      <c r="C43" s="951">
        <v>2.0833333333333333E-3</v>
      </c>
      <c r="D43" s="287">
        <v>0.32800000000000001</v>
      </c>
      <c r="E43" s="665">
        <v>0.31041666666666667</v>
      </c>
      <c r="F43" s="5"/>
      <c r="G43" s="5"/>
      <c r="H43" s="5"/>
      <c r="I43" s="5"/>
      <c r="J43" s="5"/>
      <c r="K43" s="5"/>
      <c r="L43" s="5"/>
      <c r="M43" s="5"/>
    </row>
    <row r="44" spans="2:13" ht="28.5" x14ac:dyDescent="0.45">
      <c r="B44" s="944" t="s">
        <v>97</v>
      </c>
      <c r="C44" s="950">
        <v>6.9444444444444447E-4</v>
      </c>
      <c r="D44" s="287">
        <v>0.73499999999999999</v>
      </c>
      <c r="E44" s="665">
        <v>0.31111111111111112</v>
      </c>
      <c r="F44" s="5"/>
      <c r="G44" s="5"/>
      <c r="H44" s="5"/>
      <c r="I44" s="5"/>
      <c r="J44" s="5"/>
      <c r="K44" s="5"/>
      <c r="L44" s="5"/>
      <c r="M44" s="5"/>
    </row>
    <row r="45" spans="2:13" ht="28.5" x14ac:dyDescent="0.45">
      <c r="B45" s="944" t="s">
        <v>92</v>
      </c>
      <c r="C45" s="950">
        <v>1.3888888888888889E-3</v>
      </c>
      <c r="D45" s="287">
        <v>1.1100000000000001</v>
      </c>
      <c r="E45" s="665">
        <v>0.3125</v>
      </c>
      <c r="F45" s="5"/>
      <c r="G45" s="5"/>
      <c r="H45" s="5"/>
      <c r="I45" s="5"/>
      <c r="J45" s="5"/>
      <c r="K45" s="5"/>
      <c r="L45" s="5"/>
      <c r="M45" s="5"/>
    </row>
    <row r="46" spans="2:13" ht="28.5" x14ac:dyDescent="0.45">
      <c r="B46" s="944" t="s">
        <v>90</v>
      </c>
      <c r="C46" s="950">
        <v>6.9444444444444447E-4</v>
      </c>
      <c r="D46" s="287">
        <v>0.629</v>
      </c>
      <c r="E46" s="665">
        <v>0.31319444444444444</v>
      </c>
      <c r="F46" s="5"/>
      <c r="G46" s="5"/>
      <c r="H46" s="5"/>
      <c r="I46" s="5"/>
      <c r="J46" s="5"/>
      <c r="K46" s="5"/>
      <c r="L46" s="5"/>
      <c r="M46" s="5"/>
    </row>
    <row r="47" spans="2:13" ht="28.5" x14ac:dyDescent="0.45">
      <c r="B47" s="944" t="s">
        <v>88</v>
      </c>
      <c r="C47" s="950">
        <v>6.9444444444444447E-4</v>
      </c>
      <c r="D47" s="287">
        <v>0.64</v>
      </c>
      <c r="E47" s="665">
        <v>0.31388888888888888</v>
      </c>
      <c r="F47" s="5"/>
      <c r="G47" s="5"/>
      <c r="H47" s="5"/>
      <c r="I47" s="5"/>
      <c r="J47" s="5"/>
      <c r="K47" s="5"/>
      <c r="L47" s="5"/>
      <c r="M47" s="5"/>
    </row>
    <row r="48" spans="2:13" ht="28.5" x14ac:dyDescent="0.45">
      <c r="B48" s="944" t="s">
        <v>55</v>
      </c>
      <c r="C48" s="950">
        <v>6.9444444444444447E-4</v>
      </c>
      <c r="D48" s="287">
        <v>0.36899999999999999</v>
      </c>
      <c r="E48" s="665">
        <v>0.31458333333333333</v>
      </c>
      <c r="F48" s="5"/>
      <c r="G48" s="5"/>
      <c r="H48" s="5"/>
      <c r="I48" s="5"/>
      <c r="J48" s="5"/>
      <c r="K48" s="5"/>
      <c r="L48" s="5"/>
      <c r="M48" s="5"/>
    </row>
    <row r="49" spans="2:13" ht="28.5" x14ac:dyDescent="0.45">
      <c r="B49" s="944" t="s">
        <v>54</v>
      </c>
      <c r="C49" s="950">
        <v>6.9444444444444447E-4</v>
      </c>
      <c r="D49" s="287">
        <v>0.57699999999999996</v>
      </c>
      <c r="E49" s="665">
        <v>0.31527777777777777</v>
      </c>
      <c r="F49" s="5"/>
      <c r="G49" s="5"/>
      <c r="H49" s="5"/>
      <c r="I49" s="5"/>
      <c r="J49" s="5"/>
      <c r="K49" s="5"/>
      <c r="L49" s="5"/>
      <c r="M49" s="5"/>
    </row>
    <row r="50" spans="2:13" ht="28.5" x14ac:dyDescent="0.45">
      <c r="B50" s="944" t="s">
        <v>53</v>
      </c>
      <c r="C50" s="950">
        <v>6.9444444444444447E-4</v>
      </c>
      <c r="D50" s="287">
        <v>0.36499999999999999</v>
      </c>
      <c r="E50" s="665">
        <v>0.31597222222222221</v>
      </c>
      <c r="F50" s="5"/>
      <c r="G50" s="5"/>
      <c r="H50" s="5"/>
      <c r="I50" s="5"/>
      <c r="J50" s="5"/>
      <c r="K50" s="5"/>
      <c r="L50" s="5"/>
      <c r="M50" s="5"/>
    </row>
    <row r="51" spans="2:13" ht="28.5" x14ac:dyDescent="0.45">
      <c r="B51" s="944" t="s">
        <v>64</v>
      </c>
      <c r="C51" s="950">
        <v>2.7777777777777779E-3</v>
      </c>
      <c r="D51" s="287">
        <v>1.33</v>
      </c>
      <c r="E51" s="665">
        <v>0.31874999999999998</v>
      </c>
      <c r="F51" s="5"/>
      <c r="G51" s="5"/>
      <c r="H51" s="5"/>
      <c r="I51" s="5"/>
      <c r="J51" s="5"/>
      <c r="K51" s="5"/>
      <c r="L51" s="5"/>
      <c r="M51" s="5"/>
    </row>
    <row r="52" spans="2:13" ht="28.5" x14ac:dyDescent="0.45">
      <c r="B52" s="944" t="s">
        <v>35</v>
      </c>
      <c r="C52" s="950">
        <v>6.9444444444444447E-4</v>
      </c>
      <c r="D52" s="287">
        <v>0.30399999999999999</v>
      </c>
      <c r="E52" s="665">
        <v>0.31944444444444442</v>
      </c>
      <c r="F52" s="5"/>
      <c r="G52" s="5"/>
      <c r="H52" s="5"/>
      <c r="I52" s="5"/>
      <c r="J52" s="5"/>
      <c r="K52" s="5"/>
      <c r="L52" s="5"/>
      <c r="M52" s="5"/>
    </row>
    <row r="53" spans="2:13" ht="28.5" x14ac:dyDescent="0.45">
      <c r="B53" s="944" t="s">
        <v>26</v>
      </c>
      <c r="C53" s="950">
        <v>1.3888888888888889E-3</v>
      </c>
      <c r="D53" s="289">
        <v>0.38</v>
      </c>
      <c r="E53" s="665">
        <v>0.32083333333333336</v>
      </c>
      <c r="F53" s="5"/>
      <c r="G53" s="5"/>
      <c r="H53" s="5"/>
      <c r="I53" s="5"/>
      <c r="J53" s="5"/>
      <c r="K53" s="5"/>
      <c r="L53" s="5"/>
      <c r="M53" s="5"/>
    </row>
    <row r="54" spans="2:13" ht="28.5" x14ac:dyDescent="0.45">
      <c r="B54" s="944" t="s">
        <v>25</v>
      </c>
      <c r="C54" s="950">
        <v>1.3888888888888889E-3</v>
      </c>
      <c r="D54" s="289">
        <v>0.61499999999999999</v>
      </c>
      <c r="E54" s="665">
        <v>0.32222222222222224</v>
      </c>
      <c r="F54" s="5"/>
      <c r="G54" s="5"/>
      <c r="H54" s="5"/>
      <c r="I54" s="5"/>
      <c r="J54" s="5"/>
      <c r="K54" s="5"/>
      <c r="L54" s="5"/>
      <c r="M54" s="5"/>
    </row>
    <row r="55" spans="2:13" ht="28.5" x14ac:dyDescent="0.45">
      <c r="B55" s="944" t="s">
        <v>24</v>
      </c>
      <c r="C55" s="950">
        <v>6.9444444444444447E-4</v>
      </c>
      <c r="D55" s="289">
        <v>0.35099999999999998</v>
      </c>
      <c r="E55" s="665">
        <v>0.32291666666666669</v>
      </c>
      <c r="F55" s="5"/>
      <c r="G55" s="5"/>
      <c r="H55" s="5"/>
      <c r="I55" s="5"/>
      <c r="J55" s="5"/>
      <c r="K55" s="5"/>
      <c r="L55" s="5"/>
      <c r="M55" s="5"/>
    </row>
    <row r="56" spans="2:13" ht="28.5" x14ac:dyDescent="0.45">
      <c r="B56" s="944" t="s">
        <v>23</v>
      </c>
      <c r="C56" s="950">
        <v>6.9444444444444447E-4</v>
      </c>
      <c r="D56" s="289">
        <v>0.36299999999999999</v>
      </c>
      <c r="E56" s="665">
        <v>0.32361111111111113</v>
      </c>
      <c r="F56" s="5"/>
      <c r="G56" s="5"/>
      <c r="H56" s="5"/>
      <c r="I56" s="5"/>
      <c r="J56" s="5"/>
      <c r="K56" s="5"/>
      <c r="L56" s="5"/>
      <c r="M56" s="5"/>
    </row>
    <row r="57" spans="2:13" ht="28.5" x14ac:dyDescent="0.45">
      <c r="B57" s="944" t="s">
        <v>36</v>
      </c>
      <c r="C57" s="950">
        <v>6.9444444444444447E-4</v>
      </c>
      <c r="D57" s="289">
        <v>0.433</v>
      </c>
      <c r="E57" s="665">
        <v>0.32430555555555557</v>
      </c>
      <c r="F57" s="5"/>
      <c r="G57" s="5"/>
      <c r="H57" s="5"/>
      <c r="I57" s="5"/>
      <c r="J57" s="5"/>
      <c r="K57" s="5"/>
      <c r="L57" s="5"/>
      <c r="M57" s="5"/>
    </row>
    <row r="58" spans="2:13" ht="28.5" x14ac:dyDescent="0.45">
      <c r="B58" s="944" t="s">
        <v>37</v>
      </c>
      <c r="C58" s="950">
        <v>1.3888888888888889E-3</v>
      </c>
      <c r="D58" s="289">
        <v>0.63400000000000001</v>
      </c>
      <c r="E58" s="665">
        <v>0.32569444444444445</v>
      </c>
      <c r="F58" s="5"/>
      <c r="G58" s="5"/>
      <c r="H58" s="5"/>
      <c r="I58" s="5"/>
      <c r="J58" s="5"/>
      <c r="K58" s="5"/>
      <c r="L58" s="5"/>
      <c r="M58" s="5"/>
    </row>
    <row r="59" spans="2:13" ht="28.5" x14ac:dyDescent="0.45">
      <c r="B59" s="944" t="s">
        <v>20</v>
      </c>
      <c r="C59" s="950">
        <v>1.3888888888888889E-3</v>
      </c>
      <c r="D59" s="289">
        <v>0.376</v>
      </c>
      <c r="E59" s="665">
        <v>0.32708333333333334</v>
      </c>
      <c r="F59" s="5"/>
      <c r="G59" s="5"/>
      <c r="H59" s="5"/>
      <c r="I59" s="5"/>
      <c r="J59" s="5"/>
      <c r="K59" s="5"/>
      <c r="L59" s="5"/>
      <c r="M59" s="5"/>
    </row>
    <row r="60" spans="2:13" ht="28.5" x14ac:dyDescent="0.45">
      <c r="B60" s="944" t="s">
        <v>19</v>
      </c>
      <c r="C60" s="950">
        <v>6.9444444444444447E-4</v>
      </c>
      <c r="D60" s="289">
        <v>0.34499999999999997</v>
      </c>
      <c r="E60" s="665">
        <v>0.32777777777777778</v>
      </c>
      <c r="F60" s="5"/>
      <c r="G60" s="5"/>
      <c r="H60" s="5"/>
      <c r="I60" s="5"/>
      <c r="J60" s="5"/>
      <c r="K60" s="5"/>
      <c r="L60" s="5"/>
      <c r="M60" s="5"/>
    </row>
    <row r="61" spans="2:13" ht="28.5" x14ac:dyDescent="0.45">
      <c r="B61" s="944" t="s">
        <v>18</v>
      </c>
      <c r="C61" s="950">
        <v>6.9444444444444447E-4</v>
      </c>
      <c r="D61" s="289">
        <v>0.34799999999999998</v>
      </c>
      <c r="E61" s="665">
        <v>0.32847222222222222</v>
      </c>
      <c r="F61" s="5"/>
      <c r="G61" s="5"/>
      <c r="H61" s="5"/>
      <c r="I61" s="5"/>
      <c r="J61" s="5"/>
      <c r="K61" s="5"/>
      <c r="L61" s="5"/>
      <c r="M61" s="5"/>
    </row>
    <row r="62" spans="2:13" ht="29.25" thickBot="1" x14ac:dyDescent="0.5">
      <c r="B62" s="945" t="s">
        <v>16</v>
      </c>
      <c r="C62" s="952">
        <v>1.3888888888888889E-3</v>
      </c>
      <c r="D62" s="290">
        <v>0.1</v>
      </c>
      <c r="E62" s="666">
        <v>0.3298611111111111</v>
      </c>
      <c r="F62" s="5"/>
      <c r="G62" s="5"/>
      <c r="H62" s="5"/>
      <c r="I62" s="5"/>
      <c r="J62" s="5"/>
      <c r="K62" s="5"/>
      <c r="L62" s="5"/>
      <c r="M62" s="5"/>
    </row>
    <row r="63" spans="2:13" ht="16.5" thickBot="1" x14ac:dyDescent="0.3">
      <c r="B63" s="13"/>
      <c r="C63" s="149" t="s">
        <v>38</v>
      </c>
      <c r="D63" s="662">
        <v>30.1</v>
      </c>
    </row>
    <row r="66" spans="1:19" ht="18.75" x14ac:dyDescent="0.3">
      <c r="A66" s="229" t="s">
        <v>39</v>
      </c>
      <c r="B66" s="230"/>
      <c r="C66" s="230"/>
      <c r="D66" s="230"/>
      <c r="E66" s="72"/>
      <c r="F66" s="230"/>
      <c r="G66" s="230"/>
      <c r="H66" s="230"/>
      <c r="I66" s="230"/>
      <c r="J66" s="230"/>
      <c r="K66" s="230"/>
      <c r="L66" s="230"/>
      <c r="M66" s="230"/>
      <c r="N66" s="70"/>
      <c r="O66" s="251" t="s">
        <v>40</v>
      </c>
      <c r="P66" s="251"/>
      <c r="Q66" s="230"/>
      <c r="R66" s="233"/>
      <c r="S66" s="59"/>
    </row>
    <row r="67" spans="1:19" ht="18.75" x14ac:dyDescent="0.3">
      <c r="A67" s="38" t="s">
        <v>41</v>
      </c>
      <c r="B67" s="38"/>
      <c r="C67" s="38"/>
      <c r="D67" s="38"/>
      <c r="E67" s="72"/>
      <c r="F67" s="38"/>
      <c r="G67" s="38"/>
      <c r="H67" s="38"/>
      <c r="I67" s="38"/>
      <c r="J67" s="38"/>
      <c r="K67" s="38"/>
      <c r="L67" s="38"/>
      <c r="M67" s="38"/>
      <c r="N67" s="70"/>
      <c r="O67" s="252" t="s">
        <v>42</v>
      </c>
      <c r="P67" s="252"/>
      <c r="Q67" s="38"/>
      <c r="R67" s="233"/>
      <c r="S67" s="59"/>
    </row>
    <row r="68" spans="1:19" ht="18.75" x14ac:dyDescent="0.3">
      <c r="A68" s="38" t="s">
        <v>43</v>
      </c>
      <c r="B68" s="229"/>
      <c r="C68" s="229"/>
      <c r="D68" s="229"/>
      <c r="E68" s="72"/>
      <c r="F68" s="229"/>
      <c r="G68" s="229"/>
      <c r="H68" s="229"/>
      <c r="I68" s="229"/>
      <c r="J68" s="229"/>
      <c r="K68" s="229"/>
      <c r="L68" s="229"/>
      <c r="M68" s="229"/>
      <c r="N68" s="70"/>
      <c r="O68" s="252" t="s">
        <v>44</v>
      </c>
      <c r="P68" s="252"/>
      <c r="Q68" s="38"/>
      <c r="R68" s="233"/>
      <c r="S68" s="59"/>
    </row>
    <row r="69" spans="1:19" ht="18.75" x14ac:dyDescent="0.3">
      <c r="A69" s="38" t="s">
        <v>45</v>
      </c>
      <c r="B69" s="229"/>
      <c r="C69" s="229"/>
      <c r="D69" s="229"/>
      <c r="E69" s="72"/>
      <c r="F69" s="229"/>
      <c r="G69" s="229"/>
      <c r="H69" s="229"/>
      <c r="I69" s="229"/>
      <c r="J69" s="229"/>
      <c r="K69" s="229"/>
      <c r="L69" s="229"/>
      <c r="M69" s="229"/>
      <c r="N69" s="70"/>
      <c r="O69" s="253" t="s">
        <v>46</v>
      </c>
      <c r="P69" s="253"/>
      <c r="Q69" s="38"/>
      <c r="R69" s="233"/>
      <c r="S69" s="59"/>
    </row>
  </sheetData>
  <mergeCells count="4">
    <mergeCell ref="A10:R10"/>
    <mergeCell ref="C9:L9"/>
    <mergeCell ref="C12:L12"/>
    <mergeCell ref="Q2:R2"/>
  </mergeCells>
  <conditionalFormatting sqref="B20:B62">
    <cfRule type="expression" dxfId="35" priority="1">
      <formula>1-MOD(ROW(),2)</formula>
    </cfRule>
    <cfRule type="expression" dxfId="34" priority="2">
      <formula>MOD(ROW(),2)</formula>
    </cfRule>
  </conditionalFormatting>
  <pageMargins left="0.7" right="0.7" top="0.75" bottom="0.75" header="0.3" footer="0.3"/>
  <pageSetup paperSize="9" scale="41" orientation="portrait" r:id="rId1"/>
  <colBreaks count="1" manualBreakCount="1">
    <brk id="18" max="68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Q59"/>
  <sheetViews>
    <sheetView view="pageBreakPreview" topLeftCell="A36" zoomScale="60" zoomScaleNormal="100" workbookViewId="0">
      <selection activeCell="I77" sqref="I77"/>
    </sheetView>
  </sheetViews>
  <sheetFormatPr defaultRowHeight="15" x14ac:dyDescent="0.25"/>
  <cols>
    <col min="1" max="1" width="45.28515625" customWidth="1"/>
    <col min="2" max="2" width="5.28515625" customWidth="1"/>
    <col min="3" max="3" width="6.7109375" customWidth="1"/>
    <col min="4" max="7" width="12.140625" customWidth="1"/>
    <col min="10" max="10" width="38.5703125" customWidth="1"/>
    <col min="11" max="14" width="12.140625" customWidth="1"/>
    <col min="15" max="15" width="9.140625" customWidth="1"/>
    <col min="16" max="16" width="6.28515625" customWidth="1"/>
  </cols>
  <sheetData>
    <row r="1" spans="1:16" ht="18.75" x14ac:dyDescent="0.3">
      <c r="A1" s="38" t="s">
        <v>0</v>
      </c>
      <c r="B1" s="248"/>
      <c r="C1" s="114"/>
      <c r="D1" s="59"/>
      <c r="E1" s="38"/>
      <c r="F1" s="38"/>
      <c r="G1" s="38"/>
      <c r="H1" s="38"/>
      <c r="I1" s="38"/>
      <c r="J1" s="59"/>
      <c r="K1" s="59"/>
      <c r="L1" s="59"/>
      <c r="M1" s="39"/>
      <c r="N1" s="39"/>
      <c r="O1" s="38"/>
      <c r="P1" s="40" t="s">
        <v>1</v>
      </c>
    </row>
    <row r="2" spans="1:16" ht="18.75" x14ac:dyDescent="0.3">
      <c r="A2" s="38" t="s">
        <v>2</v>
      </c>
      <c r="B2" s="248"/>
      <c r="C2" s="114"/>
      <c r="D2" s="59"/>
      <c r="E2" s="38"/>
      <c r="F2" s="38"/>
      <c r="G2" s="38"/>
      <c r="H2" s="38"/>
      <c r="I2" s="38"/>
      <c r="J2" s="59"/>
      <c r="K2" s="59"/>
      <c r="L2" s="59"/>
      <c r="M2" s="39"/>
      <c r="N2" s="39"/>
      <c r="O2" s="1451" t="s">
        <v>3</v>
      </c>
      <c r="P2" s="1451"/>
    </row>
    <row r="3" spans="1:16" ht="18.75" x14ac:dyDescent="0.3">
      <c r="A3" s="38" t="s">
        <v>4</v>
      </c>
      <c r="B3" s="248"/>
      <c r="C3" s="114"/>
      <c r="D3" s="59"/>
      <c r="E3" s="38"/>
      <c r="F3" s="38"/>
      <c r="G3" s="38"/>
      <c r="H3" s="38"/>
      <c r="I3" s="38"/>
      <c r="J3" s="59"/>
      <c r="K3" s="59"/>
      <c r="L3" s="59"/>
      <c r="M3" s="39"/>
      <c r="N3" s="39"/>
      <c r="O3" s="38"/>
      <c r="P3" s="43" t="s">
        <v>5</v>
      </c>
    </row>
    <row r="4" spans="1:16" ht="18.75" x14ac:dyDescent="0.3">
      <c r="A4" s="59"/>
      <c r="B4" s="249"/>
      <c r="C4" s="250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38"/>
      <c r="P4" s="40" t="s">
        <v>6</v>
      </c>
    </row>
    <row r="5" spans="1:16" ht="18.75" x14ac:dyDescent="0.3">
      <c r="A5" s="59"/>
      <c r="B5" s="249"/>
      <c r="C5" s="250"/>
      <c r="D5" s="59"/>
      <c r="E5" s="47"/>
      <c r="F5" s="47"/>
      <c r="G5" s="59"/>
      <c r="H5" s="59"/>
      <c r="I5" s="59"/>
      <c r="J5" s="59"/>
      <c r="K5" s="59"/>
      <c r="L5" s="59"/>
      <c r="M5" s="59"/>
      <c r="N5" s="59"/>
      <c r="O5" s="59"/>
      <c r="P5" s="43" t="s">
        <v>66</v>
      </c>
    </row>
    <row r="6" spans="1:16" ht="18.75" x14ac:dyDescent="0.3">
      <c r="A6" s="59"/>
      <c r="B6" s="249"/>
      <c r="C6" s="250"/>
      <c r="D6" s="59"/>
      <c r="E6" s="47"/>
      <c r="F6" s="47"/>
      <c r="G6" s="59"/>
      <c r="H6" s="59"/>
      <c r="I6" s="59"/>
      <c r="J6" s="59"/>
      <c r="K6" s="59"/>
      <c r="L6" s="59"/>
      <c r="M6" s="59"/>
      <c r="N6" s="59"/>
      <c r="O6" s="43"/>
      <c r="P6" s="44" t="s">
        <v>8</v>
      </c>
    </row>
    <row r="7" spans="1:16" ht="15.75" x14ac:dyDescent="0.25">
      <c r="E7" s="11"/>
      <c r="F7" s="11"/>
      <c r="O7" s="75"/>
      <c r="P7" s="76"/>
    </row>
    <row r="8" spans="1:16" ht="32.25" x14ac:dyDescent="0.5">
      <c r="B8" s="309"/>
      <c r="C8" s="310"/>
      <c r="D8" s="298"/>
      <c r="E8" s="1449" t="s">
        <v>106</v>
      </c>
      <c r="F8" s="1449"/>
      <c r="G8" s="1449"/>
      <c r="H8" s="1449"/>
      <c r="I8" s="1449"/>
      <c r="J8" s="1449"/>
      <c r="K8" s="303"/>
      <c r="L8" s="311"/>
      <c r="M8" s="298"/>
      <c r="N8" s="298"/>
      <c r="O8" s="298"/>
    </row>
    <row r="9" spans="1:16" ht="27" x14ac:dyDescent="0.25">
      <c r="A9" s="1452" t="s">
        <v>107</v>
      </c>
      <c r="B9" s="1452"/>
      <c r="C9" s="1452"/>
      <c r="D9" s="1452"/>
      <c r="E9" s="1452"/>
      <c r="F9" s="1452"/>
      <c r="G9" s="1452"/>
      <c r="H9" s="1452"/>
      <c r="I9" s="1452"/>
      <c r="J9" s="1452"/>
      <c r="K9" s="1452"/>
      <c r="L9" s="1452"/>
      <c r="M9" s="1452"/>
      <c r="N9" s="1452"/>
      <c r="O9" s="1452"/>
      <c r="P9" s="1452"/>
    </row>
    <row r="10" spans="1:16" ht="32.25" x14ac:dyDescent="0.5">
      <c r="B10" s="309"/>
      <c r="C10" s="310"/>
      <c r="D10" s="298"/>
      <c r="E10" s="299"/>
      <c r="F10" s="298"/>
      <c r="G10" s="298"/>
      <c r="H10" s="298"/>
      <c r="I10" s="298"/>
      <c r="J10" s="303"/>
      <c r="K10" s="303"/>
      <c r="L10" s="298"/>
      <c r="M10" s="298"/>
      <c r="N10" s="298"/>
      <c r="O10" s="298"/>
    </row>
    <row r="11" spans="1:16" ht="22.5" x14ac:dyDescent="0.25">
      <c r="E11" s="1453" t="s">
        <v>12</v>
      </c>
      <c r="F11" s="1453"/>
      <c r="G11" s="1453"/>
      <c r="H11" s="1453"/>
      <c r="I11" s="1453"/>
      <c r="J11" s="1453"/>
      <c r="K11" s="82"/>
    </row>
    <row r="12" spans="1:16" ht="15.75" x14ac:dyDescent="0.25">
      <c r="E12" s="11"/>
      <c r="F12" s="11"/>
      <c r="K12" s="77"/>
      <c r="L12" s="77"/>
      <c r="M12" s="11"/>
      <c r="N12" s="2"/>
      <c r="O12" s="2"/>
    </row>
    <row r="13" spans="1:16" ht="20.25" x14ac:dyDescent="0.3">
      <c r="A13" s="61" t="s">
        <v>11</v>
      </c>
      <c r="B13" s="124"/>
      <c r="C13" s="127"/>
      <c r="K13" s="77"/>
      <c r="L13" s="77"/>
      <c r="M13" s="77"/>
      <c r="N13" s="77"/>
      <c r="O13" s="77"/>
    </row>
    <row r="14" spans="1:16" ht="21" x14ac:dyDescent="0.35">
      <c r="A14" s="62"/>
      <c r="G14" s="78"/>
      <c r="H14" s="78"/>
      <c r="I14" s="78"/>
      <c r="J14" s="78"/>
      <c r="K14" s="78"/>
      <c r="L14" s="78"/>
      <c r="M14" s="79"/>
      <c r="N14" s="35"/>
      <c r="O14" s="35"/>
      <c r="P14" s="27"/>
    </row>
    <row r="15" spans="1:16" ht="21" thickBot="1" x14ac:dyDescent="0.35">
      <c r="A15" s="259" t="s">
        <v>69</v>
      </c>
      <c r="B15" s="125"/>
      <c r="C15" s="128"/>
      <c r="G15" s="20"/>
      <c r="H15" s="20"/>
      <c r="I15" s="20"/>
      <c r="J15" s="78"/>
      <c r="K15" s="78"/>
      <c r="L15" s="78"/>
      <c r="M15" s="79"/>
      <c r="N15" s="35"/>
      <c r="O15" s="35"/>
      <c r="P15" s="27"/>
    </row>
    <row r="16" spans="1:16" ht="45.75" customHeight="1" thickBot="1" x14ac:dyDescent="0.3">
      <c r="A16" s="2"/>
      <c r="B16" s="1454" t="s">
        <v>108</v>
      </c>
      <c r="C16" s="1455"/>
      <c r="D16" s="1456" t="s">
        <v>15</v>
      </c>
      <c r="E16" s="1457"/>
      <c r="F16" s="1457"/>
      <c r="G16" s="1458"/>
      <c r="H16" s="5"/>
      <c r="I16" s="5"/>
      <c r="J16" s="5"/>
      <c r="K16" s="1456" t="s">
        <v>15</v>
      </c>
      <c r="L16" s="1457"/>
      <c r="M16" s="1457"/>
      <c r="N16" s="1458"/>
      <c r="O16" s="1459" t="s">
        <v>108</v>
      </c>
      <c r="P16" s="1460"/>
    </row>
    <row r="17" spans="1:16" ht="31.5" x14ac:dyDescent="0.5">
      <c r="A17" s="940" t="s">
        <v>16</v>
      </c>
      <c r="B17" s="441"/>
      <c r="C17" s="442">
        <v>0</v>
      </c>
      <c r="D17" s="1079">
        <v>0.34166666666666667</v>
      </c>
      <c r="E17" s="1067">
        <v>0.4513888888888889</v>
      </c>
      <c r="F17" s="1067">
        <v>0.61805555555555558</v>
      </c>
      <c r="G17" s="1080">
        <v>0.73958333333333337</v>
      </c>
      <c r="H17" s="243"/>
      <c r="I17" s="243"/>
      <c r="J17" s="953" t="s">
        <v>87</v>
      </c>
      <c r="K17" s="1066">
        <v>0.37986111111111109</v>
      </c>
      <c r="L17" s="1067">
        <v>0.48958333333333331</v>
      </c>
      <c r="M17" s="1067">
        <v>0.65625</v>
      </c>
      <c r="N17" s="1080">
        <v>0.77777777777777779</v>
      </c>
      <c r="O17" s="667">
        <v>0</v>
      </c>
      <c r="P17" s="313"/>
    </row>
    <row r="18" spans="1:16" ht="31.5" x14ac:dyDescent="0.5">
      <c r="A18" s="941" t="s">
        <v>18</v>
      </c>
      <c r="B18" s="241">
        <v>6.9444444444444447E-4</v>
      </c>
      <c r="C18" s="326">
        <v>0.29799999999999999</v>
      </c>
      <c r="D18" s="632">
        <v>0.34236111111111112</v>
      </c>
      <c r="E18" s="630">
        <v>0.45208333333333334</v>
      </c>
      <c r="F18" s="630">
        <v>0.61875000000000002</v>
      </c>
      <c r="G18" s="631">
        <v>0.74027777777777781</v>
      </c>
      <c r="H18" s="243"/>
      <c r="I18" s="243"/>
      <c r="J18" s="944" t="s">
        <v>86</v>
      </c>
      <c r="K18" s="804">
        <v>0.38124999999999998</v>
      </c>
      <c r="L18" s="630">
        <v>0.4909722222222222</v>
      </c>
      <c r="M18" s="630">
        <v>0.65763888888888888</v>
      </c>
      <c r="N18" s="631">
        <v>0.77916666666666667</v>
      </c>
      <c r="O18" s="668">
        <v>0.71099999999999997</v>
      </c>
      <c r="P18" s="314">
        <v>1.3888888888888889E-3</v>
      </c>
    </row>
    <row r="19" spans="1:16" ht="31.5" x14ac:dyDescent="0.5">
      <c r="A19" s="941" t="s">
        <v>19</v>
      </c>
      <c r="B19" s="241">
        <v>6.9444444444444447E-4</v>
      </c>
      <c r="C19" s="326">
        <v>0.433</v>
      </c>
      <c r="D19" s="632">
        <v>0.34305555555555556</v>
      </c>
      <c r="E19" s="630">
        <v>0.45277777777777778</v>
      </c>
      <c r="F19" s="630">
        <v>0.61944444444444446</v>
      </c>
      <c r="G19" s="631">
        <v>0.74097222222222225</v>
      </c>
      <c r="H19" s="243"/>
      <c r="I19" s="243"/>
      <c r="J19" s="944" t="s">
        <v>85</v>
      </c>
      <c r="K19" s="804">
        <v>0.38263888888888886</v>
      </c>
      <c r="L19" s="630">
        <v>0.49236111111111114</v>
      </c>
      <c r="M19" s="630">
        <v>0.65902777777777777</v>
      </c>
      <c r="N19" s="631">
        <v>0.78055555555555556</v>
      </c>
      <c r="O19" s="668">
        <v>0.68300000000000005</v>
      </c>
      <c r="P19" s="314">
        <v>1.3888888888888889E-3</v>
      </c>
    </row>
    <row r="20" spans="1:16" ht="31.5" x14ac:dyDescent="0.5">
      <c r="A20" s="941" t="s">
        <v>20</v>
      </c>
      <c r="B20" s="241">
        <v>1.3888888888888889E-3</v>
      </c>
      <c r="C20" s="326">
        <v>0.432</v>
      </c>
      <c r="D20" s="632">
        <v>0.34444444444444444</v>
      </c>
      <c r="E20" s="630">
        <v>0.45416666666666666</v>
      </c>
      <c r="F20" s="630">
        <v>0.62083333333333335</v>
      </c>
      <c r="G20" s="631">
        <v>0.74236111111111114</v>
      </c>
      <c r="H20" s="243"/>
      <c r="I20" s="243"/>
      <c r="J20" s="944" t="s">
        <v>84</v>
      </c>
      <c r="K20" s="804">
        <v>0.38472222222222224</v>
      </c>
      <c r="L20" s="630">
        <v>0.49444444444444446</v>
      </c>
      <c r="M20" s="630">
        <v>0.66111111111111109</v>
      </c>
      <c r="N20" s="631">
        <v>0.78263888888888888</v>
      </c>
      <c r="O20" s="668">
        <v>2.14</v>
      </c>
      <c r="P20" s="314">
        <v>2.0833333333333333E-3</v>
      </c>
    </row>
    <row r="21" spans="1:16" ht="31.5" x14ac:dyDescent="0.5">
      <c r="A21" s="941" t="s">
        <v>21</v>
      </c>
      <c r="B21" s="241">
        <v>6.9444444444444447E-4</v>
      </c>
      <c r="C21" s="326">
        <v>0.36699999999999999</v>
      </c>
      <c r="D21" s="632">
        <v>0.34513888888888888</v>
      </c>
      <c r="E21" s="630">
        <v>0.4548611111111111</v>
      </c>
      <c r="F21" s="630">
        <v>0.62152777777777779</v>
      </c>
      <c r="G21" s="631">
        <v>0.74305555555555558</v>
      </c>
      <c r="H21" s="243"/>
      <c r="I21" s="243"/>
      <c r="J21" s="944" t="s">
        <v>89</v>
      </c>
      <c r="K21" s="804">
        <v>0.38472222222222224</v>
      </c>
      <c r="L21" s="630">
        <v>0.49444444444444446</v>
      </c>
      <c r="M21" s="630">
        <v>0.66111111111111109</v>
      </c>
      <c r="N21" s="631">
        <v>0.78263888888888888</v>
      </c>
      <c r="O21" s="668">
        <v>0.93400000000000005</v>
      </c>
      <c r="P21" s="314">
        <v>0</v>
      </c>
    </row>
    <row r="22" spans="1:16" ht="31.5" x14ac:dyDescent="0.5">
      <c r="A22" s="941" t="s">
        <v>23</v>
      </c>
      <c r="B22" s="241">
        <v>2.0833333333333333E-3</v>
      </c>
      <c r="C22" s="326">
        <v>1.17</v>
      </c>
      <c r="D22" s="632">
        <v>0.34722222222222221</v>
      </c>
      <c r="E22" s="630">
        <v>0.45694444444444443</v>
      </c>
      <c r="F22" s="630">
        <v>0.62361111111111112</v>
      </c>
      <c r="G22" s="631">
        <v>0.74513888888888891</v>
      </c>
      <c r="H22" s="243"/>
      <c r="I22" s="243"/>
      <c r="J22" s="944" t="s">
        <v>91</v>
      </c>
      <c r="K22" s="804">
        <v>0.38541666666666669</v>
      </c>
      <c r="L22" s="630">
        <v>0.49513888888888891</v>
      </c>
      <c r="M22" s="630">
        <v>0.66180555555555554</v>
      </c>
      <c r="N22" s="631">
        <v>0.78333333333333333</v>
      </c>
      <c r="O22" s="668">
        <v>0.52400000000000002</v>
      </c>
      <c r="P22" s="314">
        <v>6.9444444444444447E-4</v>
      </c>
    </row>
    <row r="23" spans="1:16" ht="31.5" x14ac:dyDescent="0.5">
      <c r="A23" s="941" t="s">
        <v>24</v>
      </c>
      <c r="B23" s="241">
        <v>6.9444444444444447E-4</v>
      </c>
      <c r="C23" s="326">
        <v>0.45500000000000002</v>
      </c>
      <c r="D23" s="632">
        <v>0.34791666666666665</v>
      </c>
      <c r="E23" s="630">
        <v>0.45763888888888887</v>
      </c>
      <c r="F23" s="630">
        <v>0.62430555555555556</v>
      </c>
      <c r="G23" s="631">
        <v>0.74583333333333335</v>
      </c>
      <c r="H23" s="243"/>
      <c r="I23" s="243"/>
      <c r="J23" s="944" t="s">
        <v>93</v>
      </c>
      <c r="K23" s="804">
        <v>0.38611111111111113</v>
      </c>
      <c r="L23" s="630">
        <v>0.49583333333333335</v>
      </c>
      <c r="M23" s="630">
        <v>0.66249999999999998</v>
      </c>
      <c r="N23" s="631">
        <v>0.78402777777777777</v>
      </c>
      <c r="O23" s="668">
        <v>0.90900000000000003</v>
      </c>
      <c r="P23" s="314">
        <v>6.9444444444444447E-4</v>
      </c>
    </row>
    <row r="24" spans="1:16" ht="31.5" x14ac:dyDescent="0.5">
      <c r="A24" s="941" t="s">
        <v>25</v>
      </c>
      <c r="B24" s="241">
        <v>1.3888888888888889E-3</v>
      </c>
      <c r="C24" s="326">
        <v>0.46600000000000003</v>
      </c>
      <c r="D24" s="632">
        <v>0.34930555555555554</v>
      </c>
      <c r="E24" s="630">
        <v>0.45902777777777776</v>
      </c>
      <c r="F24" s="630">
        <v>0.62569444444444444</v>
      </c>
      <c r="G24" s="631">
        <v>0.74722222222222223</v>
      </c>
      <c r="H24" s="243"/>
      <c r="I24" s="243"/>
      <c r="J24" s="944" t="s">
        <v>95</v>
      </c>
      <c r="K24" s="804">
        <v>0.38750000000000001</v>
      </c>
      <c r="L24" s="630">
        <v>0.49722222222222223</v>
      </c>
      <c r="M24" s="630">
        <v>0.66388888888888886</v>
      </c>
      <c r="N24" s="631">
        <v>0.78541666666666665</v>
      </c>
      <c r="O24" s="668">
        <v>1.54</v>
      </c>
      <c r="P24" s="314">
        <v>1.3888888888888889E-3</v>
      </c>
    </row>
    <row r="25" spans="1:16" ht="31.5" x14ac:dyDescent="0.5">
      <c r="A25" s="941" t="s">
        <v>26</v>
      </c>
      <c r="B25" s="241">
        <v>1.3888888888888889E-3</v>
      </c>
      <c r="C25" s="326">
        <v>0.64500000000000002</v>
      </c>
      <c r="D25" s="632">
        <v>0.35069444444444442</v>
      </c>
      <c r="E25" s="630">
        <v>0.46041666666666664</v>
      </c>
      <c r="F25" s="630">
        <v>0.62708333333333333</v>
      </c>
      <c r="G25" s="631">
        <v>0.74861111111111112</v>
      </c>
      <c r="H25" s="243"/>
      <c r="I25" s="243"/>
      <c r="J25" s="944" t="s">
        <v>96</v>
      </c>
      <c r="K25" s="804">
        <v>0.38819444444444445</v>
      </c>
      <c r="L25" s="630">
        <v>0.49791666666666667</v>
      </c>
      <c r="M25" s="630">
        <v>0.6645833333333333</v>
      </c>
      <c r="N25" s="631">
        <v>0.78611111111111109</v>
      </c>
      <c r="O25" s="668">
        <v>0.95199999999999996</v>
      </c>
      <c r="P25" s="314">
        <v>6.9444444444444447E-4</v>
      </c>
    </row>
    <row r="26" spans="1:16" ht="31.5" x14ac:dyDescent="0.5">
      <c r="A26" s="941" t="s">
        <v>27</v>
      </c>
      <c r="B26" s="241">
        <v>1.3888888888888889E-3</v>
      </c>
      <c r="C26" s="326">
        <v>0.628</v>
      </c>
      <c r="D26" s="632">
        <v>0.35208333333333336</v>
      </c>
      <c r="E26" s="630">
        <v>0.46180555555555558</v>
      </c>
      <c r="F26" s="630">
        <v>0.62847222222222221</v>
      </c>
      <c r="G26" s="631">
        <v>0.75</v>
      </c>
      <c r="H26" s="243"/>
      <c r="I26" s="243"/>
      <c r="J26" s="944" t="s">
        <v>94</v>
      </c>
      <c r="K26" s="804">
        <v>0.3888888888888889</v>
      </c>
      <c r="L26" s="630">
        <v>0.49861111111111112</v>
      </c>
      <c r="M26" s="630">
        <v>0.66527777777777775</v>
      </c>
      <c r="N26" s="631">
        <v>0.78680555555555554</v>
      </c>
      <c r="O26" s="668">
        <v>0.442</v>
      </c>
      <c r="P26" s="314">
        <v>6.9444444444444447E-4</v>
      </c>
    </row>
    <row r="27" spans="1:16" ht="31.5" x14ac:dyDescent="0.5">
      <c r="A27" s="941" t="s">
        <v>28</v>
      </c>
      <c r="B27" s="241">
        <v>2.0833333333333333E-3</v>
      </c>
      <c r="C27" s="326">
        <v>0.79600000000000004</v>
      </c>
      <c r="D27" s="632">
        <v>0.35347222222222224</v>
      </c>
      <c r="E27" s="630">
        <v>0.46388888888888891</v>
      </c>
      <c r="F27" s="630">
        <v>0.63055555555555554</v>
      </c>
      <c r="G27" s="631">
        <v>0.75138888888888888</v>
      </c>
      <c r="H27" s="243"/>
      <c r="I27" s="243"/>
      <c r="J27" s="944" t="s">
        <v>105</v>
      </c>
      <c r="K27" s="804">
        <v>0.39097222222222222</v>
      </c>
      <c r="L27" s="630">
        <v>0.50069444444444444</v>
      </c>
      <c r="M27" s="630">
        <v>0.66736111111111107</v>
      </c>
      <c r="N27" s="631">
        <v>0.78888888888888886</v>
      </c>
      <c r="O27" s="668">
        <v>0.32800000000000001</v>
      </c>
      <c r="P27" s="314">
        <v>2.0833333333333333E-3</v>
      </c>
    </row>
    <row r="28" spans="1:16" ht="31.5" x14ac:dyDescent="0.5">
      <c r="A28" s="941" t="s">
        <v>29</v>
      </c>
      <c r="B28" s="241">
        <v>6.9444444444444447E-4</v>
      </c>
      <c r="C28" s="326">
        <v>0.57699999999999996</v>
      </c>
      <c r="D28" s="632">
        <v>0.35486111111111113</v>
      </c>
      <c r="E28" s="630">
        <v>0.46458333333333335</v>
      </c>
      <c r="F28" s="630">
        <v>0.63124999999999998</v>
      </c>
      <c r="G28" s="631">
        <v>0.75277777777777777</v>
      </c>
      <c r="H28" s="243"/>
      <c r="I28" s="243"/>
      <c r="J28" s="944" t="s">
        <v>97</v>
      </c>
      <c r="K28" s="804">
        <v>0.39166666666666666</v>
      </c>
      <c r="L28" s="630">
        <v>0.50138888888888888</v>
      </c>
      <c r="M28" s="630">
        <v>0.66805555555555551</v>
      </c>
      <c r="N28" s="631">
        <v>0.7895833333333333</v>
      </c>
      <c r="O28" s="668">
        <v>0.73499999999999999</v>
      </c>
      <c r="P28" s="314">
        <v>6.9444444444444447E-4</v>
      </c>
    </row>
    <row r="29" spans="1:16" ht="28.5" x14ac:dyDescent="0.45">
      <c r="A29" s="944" t="s">
        <v>30</v>
      </c>
      <c r="B29" s="241">
        <v>6.9444444444444447E-4</v>
      </c>
      <c r="C29" s="326">
        <v>0.34799999999999998</v>
      </c>
      <c r="D29" s="632">
        <v>0.35555555555555557</v>
      </c>
      <c r="E29" s="630">
        <v>0.46527777777777779</v>
      </c>
      <c r="F29" s="630">
        <v>0.63194444444444442</v>
      </c>
      <c r="G29" s="631">
        <v>0.75347222222222221</v>
      </c>
      <c r="H29" s="243"/>
      <c r="I29" s="243"/>
      <c r="J29" s="944" t="s">
        <v>92</v>
      </c>
      <c r="K29" s="804">
        <v>0.39305555555555555</v>
      </c>
      <c r="L29" s="630">
        <v>0.50277777777777777</v>
      </c>
      <c r="M29" s="630">
        <v>0.6694444444444444</v>
      </c>
      <c r="N29" s="631">
        <v>0.79097222222222219</v>
      </c>
      <c r="O29" s="668">
        <v>1.1000000000000001</v>
      </c>
      <c r="P29" s="314">
        <v>1.3888888888888889E-3</v>
      </c>
    </row>
    <row r="30" spans="1:16" ht="31.5" x14ac:dyDescent="0.5">
      <c r="A30" s="984" t="s">
        <v>31</v>
      </c>
      <c r="B30" s="241">
        <v>6.9444444444444447E-4</v>
      </c>
      <c r="C30" s="326">
        <v>0.33</v>
      </c>
      <c r="D30" s="632">
        <v>0.35625000000000001</v>
      </c>
      <c r="E30" s="630">
        <v>0.46597222222222223</v>
      </c>
      <c r="F30" s="630">
        <v>0.63263888888888886</v>
      </c>
      <c r="G30" s="631">
        <v>0.75416666666666665</v>
      </c>
      <c r="H30" s="243"/>
      <c r="I30" s="243"/>
      <c r="J30" s="944" t="s">
        <v>90</v>
      </c>
      <c r="K30" s="804">
        <v>0.39374999999999999</v>
      </c>
      <c r="L30" s="630">
        <v>0.50347222222222221</v>
      </c>
      <c r="M30" s="630">
        <v>0.67013888888888884</v>
      </c>
      <c r="N30" s="631">
        <v>0.79166666666666663</v>
      </c>
      <c r="O30" s="668">
        <v>0.63600000000000001</v>
      </c>
      <c r="P30" s="314">
        <v>6.9444444444444447E-4</v>
      </c>
    </row>
    <row r="31" spans="1:16" ht="31.5" x14ac:dyDescent="0.5">
      <c r="A31" s="941" t="s">
        <v>32</v>
      </c>
      <c r="B31" s="241">
        <v>6.9444444444444447E-4</v>
      </c>
      <c r="C31" s="326">
        <v>0.26</v>
      </c>
      <c r="D31" s="632">
        <v>0.35625000000000001</v>
      </c>
      <c r="E31" s="630">
        <v>0.46666666666666667</v>
      </c>
      <c r="F31" s="630">
        <v>0.6333333333333333</v>
      </c>
      <c r="G31" s="631">
        <v>0.75416666666666665</v>
      </c>
      <c r="H31" s="243"/>
      <c r="I31" s="243"/>
      <c r="J31" s="944" t="s">
        <v>88</v>
      </c>
      <c r="K31" s="804">
        <v>0.39444444444444443</v>
      </c>
      <c r="L31" s="630">
        <v>0.50416666666666665</v>
      </c>
      <c r="M31" s="630">
        <v>0.67083333333333328</v>
      </c>
      <c r="N31" s="631">
        <v>0.79236111111111107</v>
      </c>
      <c r="O31" s="668">
        <v>0.64</v>
      </c>
      <c r="P31" s="314">
        <v>6.9444444444444447E-4</v>
      </c>
    </row>
    <row r="32" spans="1:16" ht="31.5" x14ac:dyDescent="0.5">
      <c r="A32" s="941" t="s">
        <v>58</v>
      </c>
      <c r="B32" s="241">
        <v>6.9444444444444447E-4</v>
      </c>
      <c r="C32" s="326">
        <v>0.41799999999999998</v>
      </c>
      <c r="D32" s="632">
        <v>0.3576388888888889</v>
      </c>
      <c r="E32" s="630">
        <v>0.46736111111111112</v>
      </c>
      <c r="F32" s="630">
        <v>0.63402777777777775</v>
      </c>
      <c r="G32" s="631">
        <v>0.75555555555555554</v>
      </c>
      <c r="H32" s="243"/>
      <c r="I32" s="243"/>
      <c r="J32" s="944" t="s">
        <v>55</v>
      </c>
      <c r="K32" s="804">
        <v>0.39513888888888887</v>
      </c>
      <c r="L32" s="630">
        <v>0.50486111111111109</v>
      </c>
      <c r="M32" s="630">
        <v>0.67152777777777772</v>
      </c>
      <c r="N32" s="631">
        <v>0.79305555555555551</v>
      </c>
      <c r="O32" s="668">
        <v>0.36899999999999999</v>
      </c>
      <c r="P32" s="314">
        <v>6.9444444444444447E-4</v>
      </c>
    </row>
    <row r="33" spans="1:16" ht="31.5" x14ac:dyDescent="0.5">
      <c r="A33" s="941" t="s">
        <v>64</v>
      </c>
      <c r="B33" s="241">
        <v>1.3888888888888889E-3</v>
      </c>
      <c r="C33" s="326">
        <v>0.76</v>
      </c>
      <c r="D33" s="632">
        <v>0.35833333333333334</v>
      </c>
      <c r="E33" s="630">
        <v>0.46805555555555556</v>
      </c>
      <c r="F33" s="630">
        <v>0.63472222222222219</v>
      </c>
      <c r="G33" s="631">
        <v>0.75624999999999998</v>
      </c>
      <c r="H33" s="243"/>
      <c r="I33" s="243"/>
      <c r="J33" s="944" t="s">
        <v>56</v>
      </c>
      <c r="K33" s="804">
        <v>0.39583333333333331</v>
      </c>
      <c r="L33" s="630">
        <v>0.50555555555555554</v>
      </c>
      <c r="M33" s="630">
        <v>0.67222222222222228</v>
      </c>
      <c r="N33" s="631">
        <v>0.79374999999999996</v>
      </c>
      <c r="O33" s="668">
        <v>0.441</v>
      </c>
      <c r="P33" s="314">
        <v>6.9444444444444447E-4</v>
      </c>
    </row>
    <row r="34" spans="1:16" ht="31.5" x14ac:dyDescent="0.5">
      <c r="A34" s="941" t="s">
        <v>57</v>
      </c>
      <c r="B34" s="241">
        <v>6.9444444444444447E-4</v>
      </c>
      <c r="C34" s="326">
        <v>0.246</v>
      </c>
      <c r="D34" s="632">
        <v>0.35902777777777778</v>
      </c>
      <c r="E34" s="630">
        <v>0.46875</v>
      </c>
      <c r="F34" s="630">
        <v>0.63541666666666663</v>
      </c>
      <c r="G34" s="631">
        <v>0.75694444444444442</v>
      </c>
      <c r="H34" s="243"/>
      <c r="I34" s="243"/>
      <c r="J34" s="944" t="s">
        <v>57</v>
      </c>
      <c r="K34" s="804">
        <v>0.3972222222222222</v>
      </c>
      <c r="L34" s="630">
        <v>0.50624999999999998</v>
      </c>
      <c r="M34" s="630">
        <v>0.67291666666666672</v>
      </c>
      <c r="N34" s="631">
        <v>0.7944444444444444</v>
      </c>
      <c r="O34" s="668">
        <v>0.41099999999999998</v>
      </c>
      <c r="P34" s="314">
        <v>1.3888888888888889E-3</v>
      </c>
    </row>
    <row r="35" spans="1:16" ht="31.5" x14ac:dyDescent="0.5">
      <c r="A35" s="941" t="s">
        <v>56</v>
      </c>
      <c r="B35" s="241">
        <v>1.3888888888888889E-3</v>
      </c>
      <c r="C35" s="326">
        <v>0.60099999999999998</v>
      </c>
      <c r="D35" s="632">
        <v>0.36041666666666666</v>
      </c>
      <c r="E35" s="630">
        <v>0.47013888888888888</v>
      </c>
      <c r="F35" s="630">
        <v>0.63680555555555551</v>
      </c>
      <c r="G35" s="631">
        <v>0.7583333333333333</v>
      </c>
      <c r="H35" s="243"/>
      <c r="I35" s="243"/>
      <c r="J35" s="944" t="s">
        <v>58</v>
      </c>
      <c r="K35" s="804">
        <v>0.39861111111111114</v>
      </c>
      <c r="L35" s="630">
        <v>0.50763888888888886</v>
      </c>
      <c r="M35" s="630">
        <v>0.6743055555555556</v>
      </c>
      <c r="N35" s="631">
        <v>0.79583333333333328</v>
      </c>
      <c r="O35" s="668">
        <v>0.81399999999999995</v>
      </c>
      <c r="P35" s="314">
        <v>1.3888888888888889E-3</v>
      </c>
    </row>
    <row r="36" spans="1:16" ht="31.5" x14ac:dyDescent="0.5">
      <c r="A36" s="941" t="s">
        <v>55</v>
      </c>
      <c r="B36" s="241">
        <v>6.9444444444444447E-4</v>
      </c>
      <c r="C36" s="326">
        <v>0.28299999999999997</v>
      </c>
      <c r="D36" s="632">
        <v>0.3611111111111111</v>
      </c>
      <c r="E36" s="630">
        <v>0.47083333333333333</v>
      </c>
      <c r="F36" s="630">
        <v>0.63749999999999996</v>
      </c>
      <c r="G36" s="631">
        <v>0.75902777777777775</v>
      </c>
      <c r="H36" s="243"/>
      <c r="I36" s="243"/>
      <c r="J36" s="944" t="s">
        <v>32</v>
      </c>
      <c r="K36" s="804">
        <v>0.39930555555555558</v>
      </c>
      <c r="L36" s="630">
        <v>0.5083333333333333</v>
      </c>
      <c r="M36" s="630">
        <v>0.67500000000000004</v>
      </c>
      <c r="N36" s="631">
        <v>0.79652777777777772</v>
      </c>
      <c r="O36" s="668">
        <v>0.46700000000000003</v>
      </c>
      <c r="P36" s="314">
        <v>6.9444444444444447E-4</v>
      </c>
    </row>
    <row r="37" spans="1:16" ht="31.5" x14ac:dyDescent="0.5">
      <c r="A37" s="941" t="s">
        <v>88</v>
      </c>
      <c r="B37" s="241">
        <v>6.9444444444444447E-4</v>
      </c>
      <c r="C37" s="326">
        <v>0.57899999999999996</v>
      </c>
      <c r="D37" s="632">
        <v>0.36180555555555555</v>
      </c>
      <c r="E37" s="630">
        <v>0.47152777777777777</v>
      </c>
      <c r="F37" s="630">
        <v>0.6381944444444444</v>
      </c>
      <c r="G37" s="631">
        <v>0.75972222222222219</v>
      </c>
      <c r="H37" s="243"/>
      <c r="I37" s="243"/>
      <c r="J37" s="992" t="s">
        <v>30</v>
      </c>
      <c r="K37" s="804">
        <v>0.4</v>
      </c>
      <c r="L37" s="630">
        <v>0.50972222222222219</v>
      </c>
      <c r="M37" s="630">
        <v>0.67638888888888893</v>
      </c>
      <c r="N37" s="631">
        <v>0.79791666666666672</v>
      </c>
      <c r="O37" s="668">
        <v>0.42899999999999999</v>
      </c>
      <c r="P37" s="314">
        <v>6.9444444444444447E-4</v>
      </c>
    </row>
    <row r="38" spans="1:16" ht="31.5" x14ac:dyDescent="0.5">
      <c r="A38" s="941" t="s">
        <v>90</v>
      </c>
      <c r="B38" s="241">
        <v>6.9444444444444447E-4</v>
      </c>
      <c r="C38" s="326">
        <v>0.54700000000000004</v>
      </c>
      <c r="D38" s="632">
        <v>0.36249999999999999</v>
      </c>
      <c r="E38" s="630">
        <v>0.47222222222222221</v>
      </c>
      <c r="F38" s="630">
        <v>0.63888888888888884</v>
      </c>
      <c r="G38" s="631">
        <v>0.76041666666666663</v>
      </c>
      <c r="H38" s="243"/>
      <c r="I38" s="243"/>
      <c r="J38" s="944" t="s">
        <v>29</v>
      </c>
      <c r="K38" s="804">
        <v>0.40069444444444446</v>
      </c>
      <c r="L38" s="630">
        <v>0.51041666666666663</v>
      </c>
      <c r="M38" s="630">
        <v>0.67708333333333337</v>
      </c>
      <c r="N38" s="631">
        <v>0.79861111111111116</v>
      </c>
      <c r="O38" s="668">
        <v>0.32200000000000001</v>
      </c>
      <c r="P38" s="314">
        <v>6.9444444444444447E-4</v>
      </c>
    </row>
    <row r="39" spans="1:16" ht="31.5" x14ac:dyDescent="0.5">
      <c r="A39" s="941" t="s">
        <v>92</v>
      </c>
      <c r="B39" s="241">
        <v>0</v>
      </c>
      <c r="C39" s="326">
        <v>0.58499999999999996</v>
      </c>
      <c r="D39" s="632">
        <v>0.36249999999999999</v>
      </c>
      <c r="E39" s="630">
        <v>0.47222222222222221</v>
      </c>
      <c r="F39" s="630">
        <v>0.63888888888888884</v>
      </c>
      <c r="G39" s="631">
        <v>0.76041666666666663</v>
      </c>
      <c r="H39" s="243"/>
      <c r="I39" s="243"/>
      <c r="J39" s="944" t="s">
        <v>28</v>
      </c>
      <c r="K39" s="804">
        <v>0.40208333333333335</v>
      </c>
      <c r="L39" s="630">
        <v>0.51180555555555551</v>
      </c>
      <c r="M39" s="630">
        <v>0.67847222222222225</v>
      </c>
      <c r="N39" s="631">
        <v>0.8</v>
      </c>
      <c r="O39" s="668">
        <v>0.76800000000000002</v>
      </c>
      <c r="P39" s="314">
        <v>1.3888888888888889E-3</v>
      </c>
    </row>
    <row r="40" spans="1:16" ht="31.5" x14ac:dyDescent="0.5">
      <c r="A40" s="941" t="s">
        <v>94</v>
      </c>
      <c r="B40" s="241">
        <v>1.3888888888888889E-3</v>
      </c>
      <c r="C40" s="326">
        <v>1.45</v>
      </c>
      <c r="D40" s="632">
        <v>0.36388888888888887</v>
      </c>
      <c r="E40" s="630">
        <v>0.47361111111111109</v>
      </c>
      <c r="F40" s="630">
        <v>0.64027777777777772</v>
      </c>
      <c r="G40" s="631">
        <v>0.76180555555555551</v>
      </c>
      <c r="H40" s="243"/>
      <c r="I40" s="243"/>
      <c r="J40" s="944" t="s">
        <v>34</v>
      </c>
      <c r="K40" s="804">
        <v>0.40277777777777779</v>
      </c>
      <c r="L40" s="630">
        <v>0.51249999999999996</v>
      </c>
      <c r="M40" s="630">
        <v>0.6791666666666667</v>
      </c>
      <c r="N40" s="631">
        <v>0.80069444444444449</v>
      </c>
      <c r="O40" s="668">
        <v>0.46400000000000002</v>
      </c>
      <c r="P40" s="314">
        <v>1.3888888888888889E-3</v>
      </c>
    </row>
    <row r="41" spans="1:16" ht="31.5" x14ac:dyDescent="0.5">
      <c r="A41" s="941" t="s">
        <v>105</v>
      </c>
      <c r="B41" s="241">
        <v>2.0833333333333333E-3</v>
      </c>
      <c r="C41" s="326">
        <v>0.32800000000000001</v>
      </c>
      <c r="D41" s="632">
        <v>0.3659722222222222</v>
      </c>
      <c r="E41" s="630">
        <v>0.47569444444444442</v>
      </c>
      <c r="F41" s="630">
        <v>0.64236111111111116</v>
      </c>
      <c r="G41" s="631">
        <v>0.76388888888888884</v>
      </c>
      <c r="H41" s="243"/>
      <c r="I41" s="243"/>
      <c r="J41" s="944" t="s">
        <v>35</v>
      </c>
      <c r="K41" s="804">
        <v>0.40416666666666667</v>
      </c>
      <c r="L41" s="630">
        <v>0.51388888888888884</v>
      </c>
      <c r="M41" s="630">
        <v>0.68055555555555558</v>
      </c>
      <c r="N41" s="631">
        <v>0.80208333333333337</v>
      </c>
      <c r="O41" s="668">
        <v>0.57499999999999996</v>
      </c>
      <c r="P41" s="314">
        <v>1.3888888888888889E-3</v>
      </c>
    </row>
    <row r="42" spans="1:16" ht="31.5" x14ac:dyDescent="0.5">
      <c r="A42" s="941" t="s">
        <v>94</v>
      </c>
      <c r="B42" s="241">
        <v>6.9444444444444447E-4</v>
      </c>
      <c r="C42" s="326">
        <v>0.68799999999999994</v>
      </c>
      <c r="D42" s="632">
        <v>0.36666666666666664</v>
      </c>
      <c r="E42" s="630">
        <v>0.47638888888888886</v>
      </c>
      <c r="F42" s="630">
        <v>0.6430555555555556</v>
      </c>
      <c r="G42" s="631">
        <v>0.76458333333333328</v>
      </c>
      <c r="H42" s="243"/>
      <c r="I42" s="243"/>
      <c r="J42" s="944" t="s">
        <v>26</v>
      </c>
      <c r="K42" s="804">
        <v>0.40555555555555556</v>
      </c>
      <c r="L42" s="630">
        <v>0.51527777777777772</v>
      </c>
      <c r="M42" s="630">
        <v>0.68194444444444446</v>
      </c>
      <c r="N42" s="631">
        <v>0.80347222222222225</v>
      </c>
      <c r="O42" s="668">
        <v>0.38</v>
      </c>
      <c r="P42" s="314">
        <v>1.3888888888888889E-3</v>
      </c>
    </row>
    <row r="43" spans="1:16" ht="31.5" x14ac:dyDescent="0.5">
      <c r="A43" s="941" t="s">
        <v>96</v>
      </c>
      <c r="B43" s="241">
        <v>0</v>
      </c>
      <c r="C43" s="326">
        <v>0.38100000000000001</v>
      </c>
      <c r="D43" s="632">
        <v>0.36666666666666664</v>
      </c>
      <c r="E43" s="630">
        <v>0.47638888888888886</v>
      </c>
      <c r="F43" s="630">
        <v>0.6430555555555556</v>
      </c>
      <c r="G43" s="631">
        <v>0.76458333333333328</v>
      </c>
      <c r="H43" s="243"/>
      <c r="I43" s="243"/>
      <c r="J43" s="944" t="s">
        <v>25</v>
      </c>
      <c r="K43" s="804">
        <v>0.40694444444444444</v>
      </c>
      <c r="L43" s="630">
        <v>0.51666666666666672</v>
      </c>
      <c r="M43" s="630">
        <v>0.68333333333333335</v>
      </c>
      <c r="N43" s="631">
        <v>0.80486111111111114</v>
      </c>
      <c r="O43" s="668">
        <v>0.61499999999999999</v>
      </c>
      <c r="P43" s="314">
        <v>1.3888888888888889E-3</v>
      </c>
    </row>
    <row r="44" spans="1:16" ht="31.5" x14ac:dyDescent="0.5">
      <c r="A44" s="941" t="s">
        <v>95</v>
      </c>
      <c r="B44" s="241">
        <v>6.9444444444444447E-4</v>
      </c>
      <c r="C44" s="326">
        <v>0.88</v>
      </c>
      <c r="D44" s="632">
        <v>0.36736111111111114</v>
      </c>
      <c r="E44" s="630">
        <v>0.47708333333333336</v>
      </c>
      <c r="F44" s="630">
        <v>0.64375000000000004</v>
      </c>
      <c r="G44" s="631">
        <v>0.76527777777777772</v>
      </c>
      <c r="H44" s="243"/>
      <c r="I44" s="243"/>
      <c r="J44" s="944" t="s">
        <v>24</v>
      </c>
      <c r="K44" s="804">
        <v>0.40763888888888888</v>
      </c>
      <c r="L44" s="630">
        <v>0.51736111111111116</v>
      </c>
      <c r="M44" s="630">
        <v>0.68402777777777779</v>
      </c>
      <c r="N44" s="631">
        <v>0.80555555555555558</v>
      </c>
      <c r="O44" s="668">
        <v>0.35099999999999998</v>
      </c>
      <c r="P44" s="314">
        <v>6.9444444444444447E-4</v>
      </c>
    </row>
    <row r="45" spans="1:16" ht="31.5" x14ac:dyDescent="0.5">
      <c r="A45" s="941" t="s">
        <v>93</v>
      </c>
      <c r="B45" s="241">
        <v>1.3888888888888889E-3</v>
      </c>
      <c r="C45" s="326">
        <v>1.72</v>
      </c>
      <c r="D45" s="632">
        <v>0.36875000000000002</v>
      </c>
      <c r="E45" s="630">
        <v>0.47847222222222224</v>
      </c>
      <c r="F45" s="630">
        <v>0.64513888888888893</v>
      </c>
      <c r="G45" s="631">
        <v>0.76666666666666672</v>
      </c>
      <c r="H45" s="243"/>
      <c r="I45" s="243"/>
      <c r="J45" s="944" t="s">
        <v>23</v>
      </c>
      <c r="K45" s="804">
        <v>0.40833333333333333</v>
      </c>
      <c r="L45" s="630">
        <v>0.5180555555555556</v>
      </c>
      <c r="M45" s="630">
        <v>0.68472222222222223</v>
      </c>
      <c r="N45" s="631">
        <v>0.80625000000000002</v>
      </c>
      <c r="O45" s="668">
        <v>0.36299999999999999</v>
      </c>
      <c r="P45" s="314">
        <v>6.9444444444444447E-4</v>
      </c>
    </row>
    <row r="46" spans="1:16" ht="31.5" x14ac:dyDescent="0.5">
      <c r="A46" s="941" t="s">
        <v>91</v>
      </c>
      <c r="B46" s="241">
        <v>6.9444444444444447E-4</v>
      </c>
      <c r="C46" s="326">
        <v>0.88500000000000001</v>
      </c>
      <c r="D46" s="632">
        <v>0.36944444444444446</v>
      </c>
      <c r="E46" s="630">
        <v>0.47916666666666669</v>
      </c>
      <c r="F46" s="630">
        <v>0.64583333333333337</v>
      </c>
      <c r="G46" s="631">
        <v>0.76736111111111116</v>
      </c>
      <c r="H46" s="243"/>
      <c r="I46" s="243"/>
      <c r="J46" s="944" t="s">
        <v>36</v>
      </c>
      <c r="K46" s="804">
        <v>0.41041666666666665</v>
      </c>
      <c r="L46" s="630">
        <v>0.52013888888888893</v>
      </c>
      <c r="M46" s="630">
        <v>0.68611111111111112</v>
      </c>
      <c r="N46" s="631">
        <v>0.80833333333333335</v>
      </c>
      <c r="O46" s="668">
        <v>1.06</v>
      </c>
      <c r="P46" s="314">
        <v>2.0833333333333333E-3</v>
      </c>
    </row>
    <row r="47" spans="1:16" ht="31.5" x14ac:dyDescent="0.5">
      <c r="A47" s="941" t="s">
        <v>89</v>
      </c>
      <c r="B47" s="241">
        <v>1.3888888888888889E-3</v>
      </c>
      <c r="C47" s="326">
        <v>0.46500000000000002</v>
      </c>
      <c r="D47" s="632">
        <v>0.37013888888888891</v>
      </c>
      <c r="E47" s="630">
        <v>0.47986111111111113</v>
      </c>
      <c r="F47" s="630">
        <v>0.64652777777777781</v>
      </c>
      <c r="G47" s="631">
        <v>0.7680555555555556</v>
      </c>
      <c r="H47" s="243"/>
      <c r="I47" s="243"/>
      <c r="J47" s="944" t="s">
        <v>20</v>
      </c>
      <c r="K47" s="804">
        <v>0.41180555555555554</v>
      </c>
      <c r="L47" s="630">
        <v>0.52152777777777781</v>
      </c>
      <c r="M47" s="630">
        <v>0.68819444444444444</v>
      </c>
      <c r="N47" s="631">
        <v>0.80972222222222223</v>
      </c>
      <c r="O47" s="668">
        <v>0.69899999999999995</v>
      </c>
      <c r="P47" s="314">
        <v>1.3888888888888889E-3</v>
      </c>
    </row>
    <row r="48" spans="1:16" ht="31.5" x14ac:dyDescent="0.5">
      <c r="A48" s="941" t="s">
        <v>84</v>
      </c>
      <c r="B48" s="241">
        <v>6.9444444444444447E-4</v>
      </c>
      <c r="C48" s="326">
        <v>1.07</v>
      </c>
      <c r="D48" s="632">
        <v>0.37083333333333335</v>
      </c>
      <c r="E48" s="630">
        <v>0.48055555555555557</v>
      </c>
      <c r="F48" s="630">
        <v>0.64722222222222225</v>
      </c>
      <c r="G48" s="631">
        <v>0.76875000000000004</v>
      </c>
      <c r="H48" s="243"/>
      <c r="I48" s="243"/>
      <c r="J48" s="944" t="s">
        <v>19</v>
      </c>
      <c r="K48" s="804">
        <v>0.41249999999999998</v>
      </c>
      <c r="L48" s="630">
        <v>0.52222222222222225</v>
      </c>
      <c r="M48" s="630">
        <v>0.68888888888888888</v>
      </c>
      <c r="N48" s="631">
        <v>0.81041666666666667</v>
      </c>
      <c r="O48" s="668">
        <v>0.376</v>
      </c>
      <c r="P48" s="314">
        <v>6.9444444444444447E-4</v>
      </c>
    </row>
    <row r="49" spans="1:17" ht="31.5" x14ac:dyDescent="0.5">
      <c r="A49" s="941" t="s">
        <v>85</v>
      </c>
      <c r="B49" s="241">
        <v>2.0833333333333333E-3</v>
      </c>
      <c r="C49" s="326">
        <v>1.93</v>
      </c>
      <c r="D49" s="632">
        <v>0.37291666666666667</v>
      </c>
      <c r="E49" s="630">
        <v>0.4826388888888889</v>
      </c>
      <c r="F49" s="630">
        <v>0.64930555555555558</v>
      </c>
      <c r="G49" s="631">
        <v>0.77083333333333337</v>
      </c>
      <c r="H49" s="243"/>
      <c r="I49" s="243"/>
      <c r="J49" s="944" t="s">
        <v>18</v>
      </c>
      <c r="K49" s="804">
        <v>0.41319444444444442</v>
      </c>
      <c r="L49" s="630">
        <v>0.5229166666666667</v>
      </c>
      <c r="M49" s="630">
        <v>0.68958333333333333</v>
      </c>
      <c r="N49" s="631">
        <v>0.81111111111111112</v>
      </c>
      <c r="O49" s="668">
        <v>0.34499999999999997</v>
      </c>
      <c r="P49" s="314">
        <v>6.9444444444444447E-4</v>
      </c>
    </row>
    <row r="50" spans="1:17" ht="32.25" thickBot="1" x14ac:dyDescent="0.55000000000000004">
      <c r="A50" s="941" t="s">
        <v>86</v>
      </c>
      <c r="B50" s="241">
        <v>1.3888888888888889E-3</v>
      </c>
      <c r="C50" s="326">
        <v>0.70399999999999996</v>
      </c>
      <c r="D50" s="632">
        <v>0.37430555555555556</v>
      </c>
      <c r="E50" s="630">
        <v>0.48402777777777778</v>
      </c>
      <c r="F50" s="630">
        <v>0.65069444444444446</v>
      </c>
      <c r="G50" s="631">
        <v>0.77222222222222225</v>
      </c>
      <c r="H50" s="243"/>
      <c r="I50" s="243"/>
      <c r="J50" s="945" t="s">
        <v>16</v>
      </c>
      <c r="K50" s="805">
        <v>0.41458333333333336</v>
      </c>
      <c r="L50" s="709">
        <v>0.52430555555555558</v>
      </c>
      <c r="M50" s="709">
        <v>0.69097222222222221</v>
      </c>
      <c r="N50" s="1081">
        <v>0.8125</v>
      </c>
      <c r="O50" s="669">
        <v>0.34799999999999998</v>
      </c>
      <c r="P50" s="315">
        <v>1.3888888888888889E-3</v>
      </c>
    </row>
    <row r="51" spans="1:17" ht="32.25" thickBot="1" x14ac:dyDescent="0.55000000000000004">
      <c r="A51" s="942" t="s">
        <v>87</v>
      </c>
      <c r="B51" s="242">
        <v>2.0833333333333333E-3</v>
      </c>
      <c r="C51" s="327">
        <v>0.751</v>
      </c>
      <c r="D51" s="633">
        <v>0.37638888888888888</v>
      </c>
      <c r="E51" s="634">
        <v>0.4861111111111111</v>
      </c>
      <c r="F51" s="634">
        <v>0.65277777777777779</v>
      </c>
      <c r="G51" s="635">
        <v>0.77430555555555558</v>
      </c>
      <c r="H51" s="243"/>
      <c r="I51" s="243"/>
      <c r="J51" s="6"/>
      <c r="K51" s="765">
        <f t="shared" ref="K51:M51" si="0">K50-K17</f>
        <v>3.4722222222222265E-2</v>
      </c>
      <c r="L51" s="766">
        <f t="shared" si="0"/>
        <v>3.4722222222222265E-2</v>
      </c>
      <c r="M51" s="766">
        <f t="shared" si="0"/>
        <v>3.472222222222221E-2</v>
      </c>
      <c r="N51" s="767">
        <f>N50-N17</f>
        <v>3.472222222222221E-2</v>
      </c>
      <c r="O51" s="444">
        <v>22</v>
      </c>
      <c r="P51" s="126" t="s">
        <v>38</v>
      </c>
    </row>
    <row r="52" spans="1:17" ht="16.5" thickBot="1" x14ac:dyDescent="0.3">
      <c r="A52" s="6"/>
      <c r="B52" s="126" t="s">
        <v>38</v>
      </c>
      <c r="C52" s="443">
        <v>22.5</v>
      </c>
      <c r="D52" s="670">
        <f t="shared" ref="D52:F52" si="1">D51-D17</f>
        <v>3.472222222222221E-2</v>
      </c>
      <c r="E52" s="671">
        <f t="shared" si="1"/>
        <v>3.472222222222221E-2</v>
      </c>
      <c r="F52" s="671">
        <f t="shared" si="1"/>
        <v>3.472222222222221E-2</v>
      </c>
      <c r="G52" s="672">
        <f>G51-G17</f>
        <v>3.472222222222221E-2</v>
      </c>
      <c r="H52" s="238"/>
      <c r="I52" s="238"/>
      <c r="J52" s="6"/>
      <c r="K52" s="6"/>
      <c r="L52" s="6"/>
      <c r="M52" s="6"/>
      <c r="P52" s="6"/>
    </row>
    <row r="53" spans="1:17" ht="15.75" x14ac:dyDescent="0.25">
      <c r="A53" s="5"/>
      <c r="B53" s="129"/>
      <c r="C53" s="130"/>
      <c r="D53" s="5"/>
      <c r="E53" s="5"/>
      <c r="F53" s="5"/>
      <c r="J53" s="5"/>
      <c r="K53" s="194"/>
      <c r="L53" s="194"/>
      <c r="M53" s="194"/>
      <c r="N53" s="194"/>
      <c r="O53" s="194"/>
      <c r="P53" s="5"/>
    </row>
    <row r="54" spans="1:17" ht="21" x14ac:dyDescent="0.35">
      <c r="D54" s="517">
        <v>22.5</v>
      </c>
      <c r="E54" s="517">
        <v>22.5</v>
      </c>
      <c r="F54" s="517">
        <v>22.5</v>
      </c>
      <c r="G54" s="517">
        <v>22.5</v>
      </c>
      <c r="H54" s="516"/>
      <c r="I54" s="516"/>
      <c r="J54" s="516"/>
      <c r="K54" s="517">
        <v>22</v>
      </c>
      <c r="L54" s="517">
        <v>22</v>
      </c>
      <c r="M54" s="517">
        <v>22</v>
      </c>
      <c r="N54" s="517">
        <v>22</v>
      </c>
      <c r="O54" s="695">
        <f>SUM(D54:N54)</f>
        <v>178</v>
      </c>
    </row>
    <row r="56" spans="1:17" ht="18.75" x14ac:dyDescent="0.3">
      <c r="A56" s="229" t="s">
        <v>39</v>
      </c>
      <c r="B56" s="230"/>
      <c r="C56" s="230"/>
      <c r="D56" s="230"/>
      <c r="E56" s="72"/>
      <c r="F56" s="230"/>
      <c r="G56" s="230"/>
      <c r="H56" s="230"/>
      <c r="I56" s="230"/>
      <c r="J56" s="59"/>
      <c r="K56" s="59"/>
      <c r="L56" s="59"/>
      <c r="M56" s="251" t="s">
        <v>40</v>
      </c>
      <c r="N56" s="59"/>
      <c r="O56" s="59"/>
      <c r="P56" s="230"/>
      <c r="Q56" s="59"/>
    </row>
    <row r="57" spans="1:17" ht="18.75" x14ac:dyDescent="0.3">
      <c r="A57" s="38" t="s">
        <v>41</v>
      </c>
      <c r="B57" s="38"/>
      <c r="C57" s="38"/>
      <c r="D57" s="38"/>
      <c r="E57" s="72"/>
      <c r="F57" s="38"/>
      <c r="G57" s="38"/>
      <c r="H57" s="38"/>
      <c r="I57" s="38"/>
      <c r="J57" s="59"/>
      <c r="K57" s="59"/>
      <c r="L57" s="59"/>
      <c r="M57" s="252" t="s">
        <v>42</v>
      </c>
      <c r="N57" s="59"/>
      <c r="O57" s="59"/>
      <c r="P57" s="38"/>
      <c r="Q57" s="59"/>
    </row>
    <row r="58" spans="1:17" ht="18.75" x14ac:dyDescent="0.3">
      <c r="A58" s="38" t="s">
        <v>43</v>
      </c>
      <c r="B58" s="229"/>
      <c r="C58" s="229"/>
      <c r="D58" s="229"/>
      <c r="E58" s="72"/>
      <c r="F58" s="229"/>
      <c r="G58" s="229"/>
      <c r="H58" s="229"/>
      <c r="I58" s="229"/>
      <c r="J58" s="59"/>
      <c r="K58" s="59"/>
      <c r="L58" s="59"/>
      <c r="M58" s="252" t="s">
        <v>44</v>
      </c>
      <c r="N58" s="59"/>
      <c r="O58" s="59"/>
      <c r="P58" s="38"/>
      <c r="Q58" s="59"/>
    </row>
    <row r="59" spans="1:17" ht="18.75" x14ac:dyDescent="0.3">
      <c r="A59" s="38" t="s">
        <v>45</v>
      </c>
      <c r="B59" s="229"/>
      <c r="C59" s="229"/>
      <c r="D59" s="229"/>
      <c r="E59" s="72"/>
      <c r="F59" s="229"/>
      <c r="G59" s="229"/>
      <c r="H59" s="229"/>
      <c r="I59" s="229"/>
      <c r="J59" s="59"/>
      <c r="K59" s="59"/>
      <c r="L59" s="59"/>
      <c r="M59" s="253" t="s">
        <v>46</v>
      </c>
      <c r="N59" s="59"/>
      <c r="O59" s="59"/>
      <c r="P59" s="38"/>
      <c r="Q59" s="59"/>
    </row>
  </sheetData>
  <mergeCells count="8">
    <mergeCell ref="O2:P2"/>
    <mergeCell ref="A9:P9"/>
    <mergeCell ref="E8:J8"/>
    <mergeCell ref="E11:J11"/>
    <mergeCell ref="B16:C16"/>
    <mergeCell ref="D16:G16"/>
    <mergeCell ref="K16:N16"/>
    <mergeCell ref="O16:P16"/>
  </mergeCells>
  <conditionalFormatting sqref="A17:A51">
    <cfRule type="expression" dxfId="33" priority="1">
      <formula>1-MOD(ROW(),2)</formula>
    </cfRule>
    <cfRule type="expression" dxfId="32" priority="2">
      <formula>MOD(ROW(),2)</formula>
    </cfRule>
  </conditionalFormatting>
  <conditionalFormatting sqref="J17:J50">
    <cfRule type="expression" dxfId="31" priority="7">
      <formula>1-MOD(ROW(),2)</formula>
    </cfRule>
    <cfRule type="expression" dxfId="30" priority="8">
      <formula>MOD(ROW(),2)</formula>
    </cfRule>
  </conditionalFormatting>
  <pageMargins left="0.7" right="0.7" top="0.75" bottom="0.75" header="0.3" footer="0.3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S63"/>
  <sheetViews>
    <sheetView view="pageBreakPreview" topLeftCell="A25" zoomScale="60" zoomScaleNormal="100" workbookViewId="0">
      <selection activeCell="L19" sqref="L19"/>
    </sheetView>
  </sheetViews>
  <sheetFormatPr defaultRowHeight="15" x14ac:dyDescent="0.25"/>
  <cols>
    <col min="1" max="1" width="39.28515625" customWidth="1"/>
    <col min="2" max="3" width="7.42578125" customWidth="1"/>
    <col min="4" max="8" width="12.140625" customWidth="1"/>
    <col min="11" max="11" width="37.7109375" customWidth="1"/>
    <col min="12" max="17" width="12.140625" customWidth="1"/>
    <col min="18" max="18" width="6.7109375" customWidth="1"/>
  </cols>
  <sheetData>
    <row r="1" spans="1:19" ht="18.75" x14ac:dyDescent="0.3">
      <c r="A1" s="38" t="s">
        <v>0</v>
      </c>
      <c r="B1" s="248"/>
      <c r="C1" s="114"/>
      <c r="D1" s="59"/>
      <c r="E1" s="38"/>
      <c r="F1" s="38"/>
      <c r="G1" s="38"/>
      <c r="H1" s="38"/>
      <c r="I1" s="38"/>
      <c r="J1" s="38"/>
      <c r="K1" s="237"/>
      <c r="L1" s="237"/>
      <c r="M1" s="39"/>
      <c r="N1" s="38"/>
      <c r="O1" s="40"/>
      <c r="P1" s="237"/>
      <c r="Q1" s="237"/>
      <c r="R1" s="38"/>
      <c r="S1" s="40" t="s">
        <v>1</v>
      </c>
    </row>
    <row r="2" spans="1:19" ht="18.75" x14ac:dyDescent="0.3">
      <c r="A2" s="38" t="s">
        <v>2</v>
      </c>
      <c r="B2" s="248"/>
      <c r="C2" s="114"/>
      <c r="D2" s="59"/>
      <c r="E2" s="38"/>
      <c r="F2" s="38"/>
      <c r="G2" s="38"/>
      <c r="H2" s="38"/>
      <c r="I2" s="38"/>
      <c r="J2" s="38"/>
      <c r="K2" s="237"/>
      <c r="L2" s="237"/>
      <c r="M2" s="39"/>
      <c r="N2" s="38"/>
      <c r="O2" s="42"/>
      <c r="P2" s="237"/>
      <c r="Q2" s="237"/>
      <c r="R2" s="40" t="s">
        <v>3</v>
      </c>
      <c r="S2" s="40"/>
    </row>
    <row r="3" spans="1:19" ht="18.75" x14ac:dyDescent="0.3">
      <c r="A3" s="38" t="s">
        <v>4</v>
      </c>
      <c r="B3" s="248"/>
      <c r="C3" s="114"/>
      <c r="D3" s="59"/>
      <c r="E3" s="38"/>
      <c r="F3" s="38"/>
      <c r="G3" s="38"/>
      <c r="H3" s="38"/>
      <c r="I3" s="38"/>
      <c r="J3" s="38"/>
      <c r="K3" s="237"/>
      <c r="L3" s="237"/>
      <c r="M3" s="39"/>
      <c r="N3" s="38"/>
      <c r="O3" s="43"/>
      <c r="P3" s="237"/>
      <c r="Q3" s="237"/>
      <c r="R3" s="38"/>
      <c r="S3" s="43" t="s">
        <v>5</v>
      </c>
    </row>
    <row r="4" spans="1:19" ht="18.75" x14ac:dyDescent="0.3">
      <c r="A4" s="59"/>
      <c r="B4" s="249"/>
      <c r="C4" s="250"/>
      <c r="D4" s="59"/>
      <c r="E4" s="59"/>
      <c r="F4" s="59"/>
      <c r="G4" s="59"/>
      <c r="H4" s="59"/>
      <c r="I4" s="59"/>
      <c r="J4" s="59"/>
      <c r="K4" s="237"/>
      <c r="L4" s="237"/>
      <c r="M4" s="59"/>
      <c r="N4" s="38"/>
      <c r="O4" s="40"/>
      <c r="P4" s="237"/>
      <c r="Q4" s="237"/>
      <c r="R4" s="38"/>
      <c r="S4" s="40" t="s">
        <v>6</v>
      </c>
    </row>
    <row r="5" spans="1:19" ht="18.75" x14ac:dyDescent="0.3">
      <c r="A5" s="59"/>
      <c r="B5" s="249"/>
      <c r="C5" s="250"/>
      <c r="D5" s="59"/>
      <c r="E5" s="47"/>
      <c r="F5" s="47"/>
      <c r="G5" s="59"/>
      <c r="H5" s="59"/>
      <c r="I5" s="59"/>
      <c r="J5" s="59"/>
      <c r="K5" s="237"/>
      <c r="L5" s="237"/>
      <c r="M5" s="59"/>
      <c r="N5" s="59"/>
      <c r="O5" s="43"/>
      <c r="P5" s="86"/>
      <c r="Q5" s="86"/>
      <c r="R5" s="59"/>
      <c r="S5" s="43" t="s">
        <v>66</v>
      </c>
    </row>
    <row r="6" spans="1:19" ht="18.75" x14ac:dyDescent="0.3">
      <c r="A6" s="59"/>
      <c r="B6" s="249"/>
      <c r="C6" s="250"/>
      <c r="D6" s="59"/>
      <c r="E6" s="47"/>
      <c r="F6" s="47"/>
      <c r="G6" s="59"/>
      <c r="H6" s="59"/>
      <c r="I6" s="59"/>
      <c r="J6" s="59"/>
      <c r="K6" s="237"/>
      <c r="L6" s="237"/>
      <c r="M6" s="59"/>
      <c r="N6" s="43"/>
      <c r="O6" s="44"/>
      <c r="P6" s="237"/>
      <c r="Q6" s="237"/>
      <c r="R6" s="43"/>
      <c r="S6" s="44" t="s">
        <v>8</v>
      </c>
    </row>
    <row r="7" spans="1:19" ht="18.75" x14ac:dyDescent="0.3">
      <c r="A7" s="59"/>
      <c r="B7" s="249"/>
      <c r="C7" s="250"/>
      <c r="D7" s="59"/>
      <c r="E7" s="47"/>
      <c r="F7" s="47"/>
      <c r="G7" s="59"/>
      <c r="H7" s="59"/>
      <c r="I7" s="59"/>
      <c r="J7" s="59"/>
      <c r="K7" s="237"/>
      <c r="L7" s="237"/>
      <c r="M7" s="59"/>
      <c r="N7" s="43"/>
      <c r="O7" s="44"/>
      <c r="P7" s="237"/>
      <c r="Q7" s="237"/>
      <c r="R7" s="43"/>
      <c r="S7" s="44"/>
    </row>
    <row r="8" spans="1:19" ht="28.5" customHeight="1" x14ac:dyDescent="0.25">
      <c r="A8" s="1461" t="s">
        <v>109</v>
      </c>
      <c r="B8" s="1461"/>
      <c r="C8" s="1461"/>
      <c r="D8" s="1461"/>
      <c r="E8" s="1461"/>
      <c r="F8" s="1461"/>
      <c r="G8" s="1461"/>
      <c r="H8" s="1461"/>
      <c r="I8" s="1461"/>
      <c r="J8" s="1461"/>
      <c r="K8" s="1461"/>
      <c r="L8" s="1461"/>
      <c r="M8" s="1461"/>
      <c r="N8" s="1461"/>
      <c r="O8" s="1461"/>
      <c r="P8" s="1461"/>
      <c r="Q8" s="1461"/>
      <c r="R8" s="1461"/>
      <c r="S8" s="1461"/>
    </row>
    <row r="9" spans="1:19" ht="27" x14ac:dyDescent="0.25">
      <c r="A9" s="1452" t="s">
        <v>110</v>
      </c>
      <c r="B9" s="1452"/>
      <c r="C9" s="1452"/>
      <c r="D9" s="1452"/>
      <c r="E9" s="1452"/>
      <c r="F9" s="1452"/>
      <c r="G9" s="1452"/>
      <c r="H9" s="1452"/>
      <c r="I9" s="1452"/>
      <c r="J9" s="1452"/>
      <c r="K9" s="1452"/>
      <c r="L9" s="1452"/>
      <c r="M9" s="1452"/>
      <c r="N9" s="1452"/>
      <c r="O9" s="1452"/>
      <c r="P9" s="1452"/>
      <c r="Q9" s="1452"/>
      <c r="R9" s="1452"/>
      <c r="S9" s="1452"/>
    </row>
    <row r="10" spans="1:19" ht="28.5" x14ac:dyDescent="0.45">
      <c r="A10" s="312"/>
      <c r="B10" s="312"/>
      <c r="C10" s="312"/>
      <c r="D10" s="312"/>
      <c r="E10" s="312"/>
      <c r="F10" s="312"/>
      <c r="G10" s="312"/>
      <c r="H10" s="312"/>
      <c r="I10" s="312"/>
      <c r="J10" s="312"/>
      <c r="K10" s="312"/>
      <c r="L10" s="312"/>
      <c r="M10" s="312"/>
      <c r="N10" s="318"/>
      <c r="O10" s="317"/>
      <c r="P10" s="318"/>
      <c r="Q10" s="318"/>
      <c r="R10" s="316"/>
    </row>
    <row r="11" spans="1:19" ht="28.5" customHeight="1" x14ac:dyDescent="0.25">
      <c r="A11" s="1461" t="s">
        <v>12</v>
      </c>
      <c r="B11" s="1461"/>
      <c r="C11" s="1461"/>
      <c r="D11" s="1461"/>
      <c r="E11" s="1461"/>
      <c r="F11" s="1461"/>
      <c r="G11" s="1461"/>
      <c r="H11" s="1461"/>
      <c r="I11" s="1461"/>
      <c r="J11" s="1461"/>
      <c r="K11" s="1461"/>
      <c r="L11" s="1461"/>
      <c r="M11" s="1461"/>
      <c r="N11" s="1461"/>
      <c r="O11" s="1461"/>
      <c r="P11" s="1461"/>
      <c r="Q11" s="1461"/>
      <c r="R11" s="1461"/>
      <c r="S11" s="1461"/>
    </row>
    <row r="12" spans="1:19" ht="15.75" x14ac:dyDescent="0.25">
      <c r="D12" s="13"/>
      <c r="E12" s="11"/>
      <c r="F12" s="11"/>
      <c r="G12" s="13"/>
      <c r="H12" s="13"/>
      <c r="I12" s="13"/>
      <c r="J12" s="13"/>
      <c r="K12" s="13"/>
      <c r="L12" s="77"/>
      <c r="M12" s="77"/>
    </row>
    <row r="13" spans="1:19" ht="21" x14ac:dyDescent="0.35">
      <c r="A13" s="61" t="s">
        <v>11</v>
      </c>
      <c r="B13" s="255"/>
      <c r="C13" s="256"/>
      <c r="D13" s="59"/>
      <c r="E13" s="13"/>
      <c r="F13" s="13"/>
      <c r="G13" s="13"/>
      <c r="H13" s="13"/>
      <c r="I13" s="13"/>
      <c r="J13" s="13"/>
      <c r="K13" s="13"/>
      <c r="L13" s="77"/>
      <c r="M13" s="77"/>
    </row>
    <row r="14" spans="1:19" ht="18.75" x14ac:dyDescent="0.3">
      <c r="A14" s="59"/>
      <c r="B14" s="249"/>
      <c r="C14" s="250"/>
      <c r="D14" s="59"/>
      <c r="E14" s="13"/>
      <c r="F14" s="13"/>
      <c r="G14" s="78"/>
      <c r="H14" s="78"/>
      <c r="I14" s="78"/>
      <c r="J14" s="78"/>
      <c r="K14" s="78"/>
      <c r="L14" s="78"/>
      <c r="M14" s="78"/>
      <c r="N14" s="32"/>
      <c r="O14" s="32"/>
      <c r="P14" s="32"/>
      <c r="Q14" s="32"/>
    </row>
    <row r="15" spans="1:19" ht="21" x14ac:dyDescent="0.35">
      <c r="A15" s="259" t="s">
        <v>69</v>
      </c>
      <c r="B15" s="257"/>
      <c r="C15" s="258"/>
      <c r="D15" s="59"/>
      <c r="E15" s="13"/>
      <c r="F15" s="13"/>
      <c r="G15" s="78"/>
      <c r="H15" s="79"/>
      <c r="I15" s="35"/>
      <c r="J15" s="35"/>
      <c r="K15" s="78"/>
      <c r="L15" s="78"/>
      <c r="M15" s="78"/>
      <c r="N15" s="84"/>
      <c r="O15" s="84"/>
      <c r="P15" s="84"/>
      <c r="Q15" s="84"/>
    </row>
    <row r="16" spans="1:19" ht="10.5" customHeight="1" thickBot="1" x14ac:dyDescent="0.4">
      <c r="A16" s="259"/>
      <c r="B16" s="257"/>
      <c r="C16" s="258"/>
      <c r="D16" s="59"/>
      <c r="E16" s="13"/>
      <c r="F16" s="13"/>
      <c r="G16" s="78"/>
      <c r="H16" s="79"/>
      <c r="I16" s="35"/>
      <c r="J16" s="35"/>
      <c r="K16" s="78"/>
      <c r="L16" s="78"/>
      <c r="M16" s="78"/>
      <c r="N16" s="84"/>
      <c r="O16" s="84"/>
      <c r="P16" s="84"/>
      <c r="Q16" s="84"/>
    </row>
    <row r="17" spans="1:18" ht="24" customHeight="1" x14ac:dyDescent="0.25">
      <c r="A17" s="5"/>
      <c r="B17" s="1468" t="s">
        <v>101</v>
      </c>
      <c r="C17" s="1469"/>
      <c r="D17" s="1463" t="s">
        <v>15</v>
      </c>
      <c r="E17" s="1463"/>
      <c r="F17" s="1463"/>
      <c r="G17" s="1466"/>
      <c r="H17" s="780" t="s">
        <v>71</v>
      </c>
      <c r="I17" s="31"/>
      <c r="J17" s="31"/>
      <c r="L17" s="1462" t="s">
        <v>15</v>
      </c>
      <c r="M17" s="1463"/>
      <c r="N17" s="1463"/>
      <c r="O17" s="1463"/>
      <c r="P17" s="608" t="s">
        <v>71</v>
      </c>
      <c r="Q17" s="1472" t="s">
        <v>101</v>
      </c>
      <c r="R17" s="1473"/>
    </row>
    <row r="18" spans="1:18" ht="24.75" customHeight="1" x14ac:dyDescent="0.25">
      <c r="A18" s="27"/>
      <c r="B18" s="1470" t="s">
        <v>103</v>
      </c>
      <c r="C18" s="1471"/>
      <c r="D18" s="1465"/>
      <c r="E18" s="1465"/>
      <c r="F18" s="1465"/>
      <c r="G18" s="1467"/>
      <c r="H18" s="781"/>
      <c r="I18" s="244"/>
      <c r="J18" s="244"/>
      <c r="K18" s="26"/>
      <c r="L18" s="1464"/>
      <c r="M18" s="1465"/>
      <c r="N18" s="1465"/>
      <c r="O18" s="1465"/>
      <c r="P18" s="815"/>
      <c r="Q18" s="1474" t="s">
        <v>103</v>
      </c>
      <c r="R18" s="1475"/>
    </row>
    <row r="19" spans="1:18" ht="31.5" x14ac:dyDescent="0.5">
      <c r="A19" s="994" t="s">
        <v>16</v>
      </c>
      <c r="B19" s="445"/>
      <c r="C19" s="673">
        <v>0</v>
      </c>
      <c r="D19" s="876">
        <v>0.28472222222222221</v>
      </c>
      <c r="E19" s="626">
        <v>0.40972222222222221</v>
      </c>
      <c r="F19" s="626">
        <v>0.49305555555555558</v>
      </c>
      <c r="G19" s="1076">
        <v>0.70833333333333337</v>
      </c>
      <c r="H19" s="1069">
        <v>0.80555555555555558</v>
      </c>
      <c r="I19" s="84"/>
      <c r="J19" s="84"/>
      <c r="K19" s="998" t="s">
        <v>111</v>
      </c>
      <c r="L19" s="1083">
        <v>0.32291666666666669</v>
      </c>
      <c r="M19" s="626">
        <v>0.44444444444444442</v>
      </c>
      <c r="N19" s="626">
        <v>0.53125</v>
      </c>
      <c r="O19" s="1076">
        <v>0.75</v>
      </c>
      <c r="P19" s="1069">
        <v>0.84375</v>
      </c>
      <c r="Q19" s="680">
        <v>0</v>
      </c>
      <c r="R19" s="446"/>
    </row>
    <row r="20" spans="1:18" ht="31.5" x14ac:dyDescent="0.5">
      <c r="A20" s="995" t="s">
        <v>18</v>
      </c>
      <c r="B20" s="246">
        <v>6.9444444444444447E-4</v>
      </c>
      <c r="C20" s="674">
        <v>0.30099999999999999</v>
      </c>
      <c r="D20" s="632">
        <v>0.28541666666666665</v>
      </c>
      <c r="E20" s="630">
        <v>0.41041666666666665</v>
      </c>
      <c r="F20" s="630">
        <v>0.49375000000000002</v>
      </c>
      <c r="G20" s="1070">
        <v>0.70902777777777781</v>
      </c>
      <c r="H20" s="1071">
        <v>0.80625000000000002</v>
      </c>
      <c r="I20" s="245"/>
      <c r="J20" s="245"/>
      <c r="K20" s="995" t="s">
        <v>112</v>
      </c>
      <c r="L20" s="804">
        <v>0.32361111111111113</v>
      </c>
      <c r="M20" s="630">
        <v>0.44513888888888886</v>
      </c>
      <c r="N20" s="630">
        <v>0.53194444444444444</v>
      </c>
      <c r="O20" s="1070">
        <v>0.75069444444444444</v>
      </c>
      <c r="P20" s="1071">
        <v>0.84444444444444444</v>
      </c>
      <c r="Q20" s="680">
        <v>0.252</v>
      </c>
      <c r="R20" s="447">
        <v>6.9444444444444447E-4</v>
      </c>
    </row>
    <row r="21" spans="1:18" ht="31.5" x14ac:dyDescent="0.5">
      <c r="A21" s="996" t="s">
        <v>19</v>
      </c>
      <c r="B21" s="246">
        <v>6.9444444444444447E-4</v>
      </c>
      <c r="C21" s="675">
        <v>0.433</v>
      </c>
      <c r="D21" s="632">
        <v>0.28611111111111109</v>
      </c>
      <c r="E21" s="630">
        <v>0.41111111111111109</v>
      </c>
      <c r="F21" s="630">
        <v>0.49444444444444446</v>
      </c>
      <c r="G21" s="1070">
        <v>0.70972222222222225</v>
      </c>
      <c r="H21" s="1071">
        <v>0.80694444444444446</v>
      </c>
      <c r="I21" s="245"/>
      <c r="J21" s="245"/>
      <c r="K21" s="996" t="s">
        <v>113</v>
      </c>
      <c r="L21" s="804">
        <v>0.32430555555555557</v>
      </c>
      <c r="M21" s="630">
        <v>0.44583333333333336</v>
      </c>
      <c r="N21" s="630">
        <v>0.53263888888888888</v>
      </c>
      <c r="O21" s="1070">
        <v>0.75138888888888888</v>
      </c>
      <c r="P21" s="1071">
        <v>0.84513888888888888</v>
      </c>
      <c r="Q21" s="680">
        <v>0.57499999999999996</v>
      </c>
      <c r="R21" s="447">
        <v>6.9444444444444447E-4</v>
      </c>
    </row>
    <row r="22" spans="1:18" ht="31.5" x14ac:dyDescent="0.5">
      <c r="A22" s="995" t="s">
        <v>20</v>
      </c>
      <c r="B22" s="246">
        <v>1.3888888888888889E-3</v>
      </c>
      <c r="C22" s="675">
        <v>0.432</v>
      </c>
      <c r="D22" s="632">
        <v>0.28749999999999998</v>
      </c>
      <c r="E22" s="630">
        <v>0.41249999999999998</v>
      </c>
      <c r="F22" s="630">
        <v>0.49583333333333335</v>
      </c>
      <c r="G22" s="1070">
        <v>0.71111111111111114</v>
      </c>
      <c r="H22" s="1071">
        <v>0.80833333333333335</v>
      </c>
      <c r="I22" s="245"/>
      <c r="J22" s="245"/>
      <c r="K22" s="995" t="s">
        <v>114</v>
      </c>
      <c r="L22" s="804">
        <v>0.32569444444444445</v>
      </c>
      <c r="M22" s="630">
        <v>0.44722222222222224</v>
      </c>
      <c r="N22" s="630">
        <v>0.53402777777777777</v>
      </c>
      <c r="O22" s="1070">
        <v>0.75277777777777777</v>
      </c>
      <c r="P22" s="1071">
        <v>0.84652777777777777</v>
      </c>
      <c r="Q22" s="680">
        <v>0.63800000000000001</v>
      </c>
      <c r="R22" s="447">
        <v>1.3888888888888889E-3</v>
      </c>
    </row>
    <row r="23" spans="1:18" ht="31.5" x14ac:dyDescent="0.5">
      <c r="A23" s="996" t="s">
        <v>21</v>
      </c>
      <c r="B23" s="246">
        <v>6.9444444444444447E-4</v>
      </c>
      <c r="C23" s="675">
        <v>0.36299999999999999</v>
      </c>
      <c r="D23" s="632">
        <v>0.28819444444444442</v>
      </c>
      <c r="E23" s="630">
        <v>0.41319444444444442</v>
      </c>
      <c r="F23" s="630">
        <v>0.49652777777777779</v>
      </c>
      <c r="G23" s="1070">
        <v>0.71180555555555558</v>
      </c>
      <c r="H23" s="1071">
        <v>0.80902777777777779</v>
      </c>
      <c r="I23" s="245"/>
      <c r="J23" s="245"/>
      <c r="K23" s="996" t="s">
        <v>115</v>
      </c>
      <c r="L23" s="804">
        <v>0.32708333333333334</v>
      </c>
      <c r="M23" s="630">
        <v>0.44861111111111113</v>
      </c>
      <c r="N23" s="630">
        <v>0.53541666666666665</v>
      </c>
      <c r="O23" s="1070">
        <v>0.75416666666666665</v>
      </c>
      <c r="P23" s="1071">
        <v>0.84791666666666665</v>
      </c>
      <c r="Q23" s="680">
        <v>0.42799999999999999</v>
      </c>
      <c r="R23" s="447">
        <v>1.3888888888888889E-3</v>
      </c>
    </row>
    <row r="24" spans="1:18" ht="31.5" x14ac:dyDescent="0.5">
      <c r="A24" s="996" t="s">
        <v>23</v>
      </c>
      <c r="B24" s="246">
        <v>1.3888888888888889E-3</v>
      </c>
      <c r="C24" s="675">
        <v>1.18</v>
      </c>
      <c r="D24" s="632">
        <v>0.29097222222222224</v>
      </c>
      <c r="E24" s="630">
        <v>0.41597222222222224</v>
      </c>
      <c r="F24" s="630">
        <v>0.49930555555555556</v>
      </c>
      <c r="G24" s="1070">
        <v>0.71458333333333335</v>
      </c>
      <c r="H24" s="1071">
        <v>0.81180555555555556</v>
      </c>
      <c r="I24" s="245"/>
      <c r="J24" s="245"/>
      <c r="K24" s="995" t="s">
        <v>116</v>
      </c>
      <c r="L24" s="804">
        <v>0.32847222222222222</v>
      </c>
      <c r="M24" s="630">
        <v>0.45</v>
      </c>
      <c r="N24" s="630">
        <v>0.53680555555555554</v>
      </c>
      <c r="O24" s="1070">
        <v>0.75555555555555554</v>
      </c>
      <c r="P24" s="1071">
        <v>0.84930555555555554</v>
      </c>
      <c r="Q24" s="680">
        <v>1.28</v>
      </c>
      <c r="R24" s="447">
        <v>1.3888888888888889E-3</v>
      </c>
    </row>
    <row r="25" spans="1:18" ht="31.5" x14ac:dyDescent="0.5">
      <c r="A25" s="995" t="s">
        <v>24</v>
      </c>
      <c r="B25" s="246">
        <v>6.9444444444444447E-4</v>
      </c>
      <c r="C25" s="675">
        <v>0.45300000000000001</v>
      </c>
      <c r="D25" s="632">
        <v>0.29236111111111113</v>
      </c>
      <c r="E25" s="630">
        <v>0.41736111111111113</v>
      </c>
      <c r="F25" s="630">
        <v>0.50069444444444444</v>
      </c>
      <c r="G25" s="1070">
        <v>0.71597222222222223</v>
      </c>
      <c r="H25" s="1071">
        <v>0.81319444444444444</v>
      </c>
      <c r="I25" s="245"/>
      <c r="J25" s="245"/>
      <c r="K25" s="996" t="s">
        <v>117</v>
      </c>
      <c r="L25" s="804">
        <v>0.32847222222222222</v>
      </c>
      <c r="M25" s="630">
        <v>0.45</v>
      </c>
      <c r="N25" s="630">
        <v>0.53680555555555554</v>
      </c>
      <c r="O25" s="1070">
        <v>0.75555555555555554</v>
      </c>
      <c r="P25" s="1071">
        <v>0.84930555555555554</v>
      </c>
      <c r="Q25" s="680">
        <v>0.47599999999999998</v>
      </c>
      <c r="R25" s="447">
        <v>6.9444444444444447E-4</v>
      </c>
    </row>
    <row r="26" spans="1:18" ht="31.5" x14ac:dyDescent="0.5">
      <c r="A26" s="996" t="s">
        <v>25</v>
      </c>
      <c r="B26" s="246">
        <v>1.3888888888888889E-3</v>
      </c>
      <c r="C26" s="675">
        <v>0.45200000000000001</v>
      </c>
      <c r="D26" s="632">
        <v>0.29305555555555557</v>
      </c>
      <c r="E26" s="630">
        <v>0.41805555555555557</v>
      </c>
      <c r="F26" s="630">
        <v>0.50138888888888888</v>
      </c>
      <c r="G26" s="1070">
        <v>0.71666666666666667</v>
      </c>
      <c r="H26" s="1071">
        <v>0.81388888888888888</v>
      </c>
      <c r="I26" s="245"/>
      <c r="J26" s="245"/>
      <c r="K26" s="995" t="s">
        <v>118</v>
      </c>
      <c r="L26" s="804">
        <v>0.32847222222222222</v>
      </c>
      <c r="M26" s="630">
        <v>0.45</v>
      </c>
      <c r="N26" s="630">
        <v>0.53680555555555554</v>
      </c>
      <c r="O26" s="1070">
        <v>0.75555555555555554</v>
      </c>
      <c r="P26" s="1071">
        <v>0.84930555555555554</v>
      </c>
      <c r="Q26" s="680">
        <v>0.71</v>
      </c>
      <c r="R26" s="447">
        <v>6.9444444444444447E-4</v>
      </c>
    </row>
    <row r="27" spans="1:18" ht="31.5" x14ac:dyDescent="0.5">
      <c r="A27" s="995" t="s">
        <v>26</v>
      </c>
      <c r="B27" s="246">
        <v>6.9444444444444447E-4</v>
      </c>
      <c r="C27" s="675">
        <v>0.621</v>
      </c>
      <c r="D27" s="632">
        <v>0.2951388888888889</v>
      </c>
      <c r="E27" s="630">
        <v>0.4201388888888889</v>
      </c>
      <c r="F27" s="630">
        <v>0.50347222222222221</v>
      </c>
      <c r="G27" s="1070">
        <v>0.71875</v>
      </c>
      <c r="H27" s="1071">
        <v>0.81597222222222221</v>
      </c>
      <c r="I27" s="245"/>
      <c r="J27" s="245"/>
      <c r="K27" s="996" t="s">
        <v>119</v>
      </c>
      <c r="L27" s="804">
        <v>0.32916666666666666</v>
      </c>
      <c r="M27" s="630">
        <v>0.45069444444444445</v>
      </c>
      <c r="N27" s="630">
        <v>0.53749999999999998</v>
      </c>
      <c r="O27" s="1070">
        <v>0.75624999999999998</v>
      </c>
      <c r="P27" s="1071">
        <v>0.85</v>
      </c>
      <c r="Q27" s="680">
        <v>0.35299999999999998</v>
      </c>
      <c r="R27" s="447">
        <v>6.9444444444444447E-4</v>
      </c>
    </row>
    <row r="28" spans="1:18" ht="31.5" x14ac:dyDescent="0.5">
      <c r="A28" s="996" t="s">
        <v>27</v>
      </c>
      <c r="B28" s="246">
        <v>1.3888888888888889E-3</v>
      </c>
      <c r="C28" s="675">
        <v>0.63900000000000001</v>
      </c>
      <c r="D28" s="632">
        <v>0.29652777777777778</v>
      </c>
      <c r="E28" s="630">
        <v>0.42152777777777778</v>
      </c>
      <c r="F28" s="630">
        <v>0.50486111111111109</v>
      </c>
      <c r="G28" s="1070">
        <v>0.72013888888888888</v>
      </c>
      <c r="H28" s="1071">
        <v>0.81736111111111109</v>
      </c>
      <c r="I28" s="245"/>
      <c r="J28" s="245"/>
      <c r="K28" s="995" t="s">
        <v>120</v>
      </c>
      <c r="L28" s="804">
        <v>0.3298611111111111</v>
      </c>
      <c r="M28" s="630">
        <v>0.4513888888888889</v>
      </c>
      <c r="N28" s="630">
        <v>0.53819444444444442</v>
      </c>
      <c r="O28" s="1070">
        <v>0.75694444444444442</v>
      </c>
      <c r="P28" s="1071">
        <v>0.85069444444444442</v>
      </c>
      <c r="Q28" s="680">
        <v>0.47499999999999998</v>
      </c>
      <c r="R28" s="447">
        <v>6.9444444444444447E-4</v>
      </c>
    </row>
    <row r="29" spans="1:18" ht="31.5" x14ac:dyDescent="0.5">
      <c r="A29" s="995" t="s">
        <v>28</v>
      </c>
      <c r="B29" s="246">
        <v>1.3888888888888889E-3</v>
      </c>
      <c r="C29" s="675">
        <v>0.78500000000000003</v>
      </c>
      <c r="D29" s="632">
        <v>0.29791666666666666</v>
      </c>
      <c r="E29" s="630">
        <v>0.42291666666666666</v>
      </c>
      <c r="F29" s="630">
        <v>0.50624999999999998</v>
      </c>
      <c r="G29" s="1070">
        <v>0.72152777777777777</v>
      </c>
      <c r="H29" s="1071">
        <v>0.81874999999999998</v>
      </c>
      <c r="I29" s="245"/>
      <c r="J29" s="245"/>
      <c r="K29" s="996" t="s">
        <v>93</v>
      </c>
      <c r="L29" s="804">
        <v>0.33124999999999999</v>
      </c>
      <c r="M29" s="630">
        <v>0.45277777777777778</v>
      </c>
      <c r="N29" s="630">
        <v>0.5395833333333333</v>
      </c>
      <c r="O29" s="1070">
        <v>0.7583333333333333</v>
      </c>
      <c r="P29" s="1071">
        <v>0.8520833333333333</v>
      </c>
      <c r="Q29" s="680">
        <v>1.3</v>
      </c>
      <c r="R29" s="447">
        <v>1.3888888888888889E-3</v>
      </c>
    </row>
    <row r="30" spans="1:18" ht="31.5" x14ac:dyDescent="0.5">
      <c r="A30" s="996" t="s">
        <v>29</v>
      </c>
      <c r="B30" s="246">
        <v>6.9444444444444447E-4</v>
      </c>
      <c r="C30" s="675">
        <v>0.57799999999999996</v>
      </c>
      <c r="D30" s="632">
        <v>0.2986111111111111</v>
      </c>
      <c r="E30" s="630">
        <v>0.4236111111111111</v>
      </c>
      <c r="F30" s="630">
        <v>0.50694444444444442</v>
      </c>
      <c r="G30" s="1070">
        <v>0.72222222222222221</v>
      </c>
      <c r="H30" s="1071">
        <v>0.81944444444444442</v>
      </c>
      <c r="I30" s="245"/>
      <c r="J30" s="245"/>
      <c r="K30" s="995" t="s">
        <v>95</v>
      </c>
      <c r="L30" s="804">
        <v>0.33263888888888887</v>
      </c>
      <c r="M30" s="630">
        <v>0.45416666666666666</v>
      </c>
      <c r="N30" s="630">
        <v>0.54097222222222219</v>
      </c>
      <c r="O30" s="1070">
        <v>0.75972222222222219</v>
      </c>
      <c r="P30" s="1071">
        <v>0.85347222222222219</v>
      </c>
      <c r="Q30" s="680">
        <v>1.4</v>
      </c>
      <c r="R30" s="447">
        <v>1.3888888888888889E-3</v>
      </c>
    </row>
    <row r="31" spans="1:18" ht="31.5" x14ac:dyDescent="0.5">
      <c r="A31" s="995" t="s">
        <v>30</v>
      </c>
      <c r="B31" s="246">
        <v>6.9444444444444447E-4</v>
      </c>
      <c r="C31" s="675">
        <v>0.35099999999999998</v>
      </c>
      <c r="D31" s="632">
        <v>0.29930555555555555</v>
      </c>
      <c r="E31" s="630">
        <v>0.42430555555555555</v>
      </c>
      <c r="F31" s="630">
        <v>0.50763888888888886</v>
      </c>
      <c r="G31" s="1070">
        <v>0.72291666666666665</v>
      </c>
      <c r="H31" s="1071">
        <v>0.82013888888888886</v>
      </c>
      <c r="I31" s="245"/>
      <c r="J31" s="245"/>
      <c r="K31" s="996" t="s">
        <v>96</v>
      </c>
      <c r="L31" s="804">
        <v>0.33333333333333331</v>
      </c>
      <c r="M31" s="630">
        <v>0.4548611111111111</v>
      </c>
      <c r="N31" s="630">
        <v>0.54166666666666663</v>
      </c>
      <c r="O31" s="1070">
        <v>0.76041666666666663</v>
      </c>
      <c r="P31" s="1071">
        <v>0.85416666666666663</v>
      </c>
      <c r="Q31" s="680">
        <v>0.95199999999999996</v>
      </c>
      <c r="R31" s="447">
        <v>6.9444444444444447E-4</v>
      </c>
    </row>
    <row r="32" spans="1:18" ht="31.5" x14ac:dyDescent="0.5">
      <c r="A32" s="996" t="s">
        <v>31</v>
      </c>
      <c r="B32" s="246">
        <v>6.9444444444444447E-4</v>
      </c>
      <c r="C32" s="675">
        <v>0.33700000000000002</v>
      </c>
      <c r="D32" s="632">
        <v>0.3</v>
      </c>
      <c r="E32" s="630">
        <v>0.42499999999999999</v>
      </c>
      <c r="F32" s="630">
        <v>0.5083333333333333</v>
      </c>
      <c r="G32" s="1070">
        <v>0.72361111111111109</v>
      </c>
      <c r="H32" s="1071">
        <v>0.8208333333333333</v>
      </c>
      <c r="I32" s="245"/>
      <c r="J32" s="245"/>
      <c r="K32" s="995" t="s">
        <v>97</v>
      </c>
      <c r="L32" s="804">
        <v>0.33333333333333331</v>
      </c>
      <c r="M32" s="630">
        <v>0.4548611111111111</v>
      </c>
      <c r="N32" s="630">
        <v>0.54166666666666663</v>
      </c>
      <c r="O32" s="1070">
        <v>0.76041666666666663</v>
      </c>
      <c r="P32" s="1071">
        <v>0.85416666666666663</v>
      </c>
      <c r="Q32" s="680">
        <v>0.6</v>
      </c>
      <c r="R32" s="447">
        <v>6.9444444444444447E-4</v>
      </c>
    </row>
    <row r="33" spans="1:18" ht="31.5" x14ac:dyDescent="0.5">
      <c r="A33" s="995" t="s">
        <v>32</v>
      </c>
      <c r="B33" s="246">
        <v>6.9444444444444447E-4</v>
      </c>
      <c r="C33" s="675">
        <v>0.25</v>
      </c>
      <c r="D33" s="632">
        <v>0.30069444444444443</v>
      </c>
      <c r="E33" s="630">
        <v>0.42569444444444443</v>
      </c>
      <c r="F33" s="630">
        <v>0.50902777777777775</v>
      </c>
      <c r="G33" s="1070">
        <v>0.72430555555555554</v>
      </c>
      <c r="H33" s="1071">
        <v>0.82152777777777775</v>
      </c>
      <c r="I33" s="245"/>
      <c r="J33" s="245"/>
      <c r="K33" s="996" t="s">
        <v>92</v>
      </c>
      <c r="L33" s="804">
        <v>0.3347222222222222</v>
      </c>
      <c r="M33" s="630">
        <v>0.45624999999999999</v>
      </c>
      <c r="N33" s="630">
        <v>0.54305555555555551</v>
      </c>
      <c r="O33" s="1070">
        <v>0.76180555555555551</v>
      </c>
      <c r="P33" s="1071">
        <v>0.85555555555555551</v>
      </c>
      <c r="Q33" s="680">
        <v>1.1100000000000001</v>
      </c>
      <c r="R33" s="447">
        <v>1.3888888888888889E-3</v>
      </c>
    </row>
    <row r="34" spans="1:18" ht="31.5" x14ac:dyDescent="0.5">
      <c r="A34" s="996" t="s">
        <v>58</v>
      </c>
      <c r="B34" s="246">
        <v>6.9444444444444447E-4</v>
      </c>
      <c r="C34" s="675">
        <v>0.41199999999999998</v>
      </c>
      <c r="D34" s="632">
        <v>0.30138888888888887</v>
      </c>
      <c r="E34" s="630">
        <v>0.42638888888888887</v>
      </c>
      <c r="F34" s="630">
        <v>0.50972222222222219</v>
      </c>
      <c r="G34" s="1070">
        <v>0.72499999999999998</v>
      </c>
      <c r="H34" s="1071">
        <v>0.82222222222222219</v>
      </c>
      <c r="I34" s="245"/>
      <c r="J34" s="245"/>
      <c r="K34" s="995" t="s">
        <v>90</v>
      </c>
      <c r="L34" s="804">
        <v>0.33541666666666664</v>
      </c>
      <c r="M34" s="630">
        <v>0.45694444444444443</v>
      </c>
      <c r="N34" s="630">
        <v>0.54374999999999996</v>
      </c>
      <c r="O34" s="1070">
        <v>0.76249999999999996</v>
      </c>
      <c r="P34" s="1071">
        <v>0.85624999999999996</v>
      </c>
      <c r="Q34" s="680">
        <v>0.629</v>
      </c>
      <c r="R34" s="447">
        <v>6.9444444444444447E-4</v>
      </c>
    </row>
    <row r="35" spans="1:18" ht="31.5" x14ac:dyDescent="0.5">
      <c r="A35" s="995" t="s">
        <v>64</v>
      </c>
      <c r="B35" s="246">
        <v>1.3888888888888889E-3</v>
      </c>
      <c r="C35" s="675">
        <v>0.76</v>
      </c>
      <c r="D35" s="632">
        <v>0.30208333333333331</v>
      </c>
      <c r="E35" s="630">
        <v>0.42708333333333331</v>
      </c>
      <c r="F35" s="630">
        <v>0.51041666666666663</v>
      </c>
      <c r="G35" s="1070">
        <v>0.72569444444444442</v>
      </c>
      <c r="H35" s="1071">
        <v>0.82291666666666663</v>
      </c>
      <c r="I35" s="245"/>
      <c r="J35" s="245"/>
      <c r="K35" s="996" t="s">
        <v>88</v>
      </c>
      <c r="L35" s="804">
        <v>0.33611111111111114</v>
      </c>
      <c r="M35" s="630">
        <v>0.45763888888888887</v>
      </c>
      <c r="N35" s="630">
        <v>0.5444444444444444</v>
      </c>
      <c r="O35" s="1070">
        <v>0.7631944444444444</v>
      </c>
      <c r="P35" s="1071">
        <v>0.8569444444444444</v>
      </c>
      <c r="Q35" s="680">
        <v>0.64</v>
      </c>
      <c r="R35" s="447">
        <v>6.9444444444444447E-4</v>
      </c>
    </row>
    <row r="36" spans="1:18" ht="31.5" x14ac:dyDescent="0.5">
      <c r="A36" s="996" t="s">
        <v>57</v>
      </c>
      <c r="B36" s="246">
        <v>6.9444444444444447E-4</v>
      </c>
      <c r="C36" s="675">
        <v>0.247</v>
      </c>
      <c r="D36" s="632">
        <v>0.30277777777777776</v>
      </c>
      <c r="E36" s="630">
        <v>0.42777777777777776</v>
      </c>
      <c r="F36" s="630">
        <v>0.51111111111111107</v>
      </c>
      <c r="G36" s="1070">
        <v>0.72638888888888886</v>
      </c>
      <c r="H36" s="1071">
        <v>0.82361111111111107</v>
      </c>
      <c r="I36" s="245"/>
      <c r="J36" s="245"/>
      <c r="K36" s="995" t="s">
        <v>55</v>
      </c>
      <c r="L36" s="804">
        <v>0.33680555555555558</v>
      </c>
      <c r="M36" s="630">
        <v>0.45833333333333331</v>
      </c>
      <c r="N36" s="630">
        <v>0.54513888888888884</v>
      </c>
      <c r="O36" s="1070">
        <v>0.76388888888888884</v>
      </c>
      <c r="P36" s="1071">
        <v>0.85763888888888884</v>
      </c>
      <c r="Q36" s="681">
        <v>0.36899999999999999</v>
      </c>
      <c r="R36" s="447">
        <v>6.9444444444444447E-4</v>
      </c>
    </row>
    <row r="37" spans="1:18" ht="31.5" x14ac:dyDescent="0.5">
      <c r="A37" s="995" t="s">
        <v>56</v>
      </c>
      <c r="B37" s="246">
        <v>6.9444444444444447E-4</v>
      </c>
      <c r="C37" s="675">
        <v>0.6</v>
      </c>
      <c r="D37" s="632">
        <v>0.30416666666666664</v>
      </c>
      <c r="E37" s="630">
        <v>0.42916666666666664</v>
      </c>
      <c r="F37" s="630">
        <v>0.51249999999999996</v>
      </c>
      <c r="G37" s="1070">
        <v>0.72777777777777775</v>
      </c>
      <c r="H37" s="1071">
        <v>0.82499999999999996</v>
      </c>
      <c r="I37" s="245"/>
      <c r="J37" s="245"/>
      <c r="K37" s="996" t="s">
        <v>56</v>
      </c>
      <c r="L37" s="804">
        <v>0.33750000000000002</v>
      </c>
      <c r="M37" s="630">
        <v>0.45902777777777776</v>
      </c>
      <c r="N37" s="630">
        <v>0.54583333333333328</v>
      </c>
      <c r="O37" s="1070">
        <v>0.76458333333333328</v>
      </c>
      <c r="P37" s="1071">
        <v>0.85833333333333328</v>
      </c>
      <c r="Q37" s="681">
        <v>0.441</v>
      </c>
      <c r="R37" s="447">
        <v>6.9444444444444447E-4</v>
      </c>
    </row>
    <row r="38" spans="1:18" ht="31.5" x14ac:dyDescent="0.5">
      <c r="A38" s="996" t="s">
        <v>55</v>
      </c>
      <c r="B38" s="246">
        <v>6.9444444444444447E-4</v>
      </c>
      <c r="C38" s="675">
        <v>0.28299999999999997</v>
      </c>
      <c r="D38" s="632">
        <v>0.30486111111111114</v>
      </c>
      <c r="E38" s="630">
        <v>0.42986111111111114</v>
      </c>
      <c r="F38" s="630">
        <v>0.5131944444444444</v>
      </c>
      <c r="G38" s="1070">
        <v>0.72847222222222219</v>
      </c>
      <c r="H38" s="1071">
        <v>0.8256944444444444</v>
      </c>
      <c r="I38" s="245"/>
      <c r="J38" s="245"/>
      <c r="K38" s="995" t="s">
        <v>57</v>
      </c>
      <c r="L38" s="804">
        <v>0.33888888888888891</v>
      </c>
      <c r="M38" s="630">
        <v>0.4597222222222222</v>
      </c>
      <c r="N38" s="630">
        <v>0.54652777777777772</v>
      </c>
      <c r="O38" s="1070">
        <v>0.76597222222222228</v>
      </c>
      <c r="P38" s="1071">
        <v>0.85972222222222228</v>
      </c>
      <c r="Q38" s="681">
        <v>0.41099999999999998</v>
      </c>
      <c r="R38" s="447">
        <v>1.3888888888888889E-3</v>
      </c>
    </row>
    <row r="39" spans="1:18" ht="31.5" x14ac:dyDescent="0.5">
      <c r="A39" s="995" t="s">
        <v>88</v>
      </c>
      <c r="B39" s="246">
        <v>6.9444444444444447E-4</v>
      </c>
      <c r="C39" s="675">
        <v>0.58099999999999996</v>
      </c>
      <c r="D39" s="632">
        <v>0.30555555555555558</v>
      </c>
      <c r="E39" s="630">
        <v>0.43055555555555558</v>
      </c>
      <c r="F39" s="630">
        <v>0.51388888888888884</v>
      </c>
      <c r="G39" s="1070">
        <v>0.72916666666666663</v>
      </c>
      <c r="H39" s="1071">
        <v>0.82638888888888884</v>
      </c>
      <c r="I39" s="245"/>
      <c r="J39" s="245"/>
      <c r="K39" s="996" t="s">
        <v>58</v>
      </c>
      <c r="L39" s="804">
        <v>0.34027777777777779</v>
      </c>
      <c r="M39" s="630">
        <v>0.46111111111111114</v>
      </c>
      <c r="N39" s="630">
        <v>0.54791666666666672</v>
      </c>
      <c r="O39" s="1070">
        <v>0.76736111111111116</v>
      </c>
      <c r="P39" s="1071">
        <v>0.86111111111111116</v>
      </c>
      <c r="Q39" s="681">
        <v>0.81399999999999995</v>
      </c>
      <c r="R39" s="447">
        <v>1.3888888888888889E-3</v>
      </c>
    </row>
    <row r="40" spans="1:18" ht="31.5" x14ac:dyDescent="0.5">
      <c r="A40" s="996" t="s">
        <v>90</v>
      </c>
      <c r="B40" s="246">
        <v>6.9444444444444447E-4</v>
      </c>
      <c r="C40" s="675">
        <v>0.54300000000000004</v>
      </c>
      <c r="D40" s="632">
        <v>0.30625000000000002</v>
      </c>
      <c r="E40" s="630">
        <v>0.43125000000000002</v>
      </c>
      <c r="F40" s="630">
        <v>0.51458333333333328</v>
      </c>
      <c r="G40" s="1070">
        <v>0.72986111111111107</v>
      </c>
      <c r="H40" s="1071">
        <v>0.82708333333333328</v>
      </c>
      <c r="I40" s="245"/>
      <c r="J40" s="245"/>
      <c r="K40" s="995" t="s">
        <v>32</v>
      </c>
      <c r="L40" s="804">
        <v>0.34097222222222223</v>
      </c>
      <c r="M40" s="630">
        <v>0.46180555555555558</v>
      </c>
      <c r="N40" s="630">
        <v>0.54861111111111116</v>
      </c>
      <c r="O40" s="1070">
        <v>0.7680555555555556</v>
      </c>
      <c r="P40" s="1071">
        <v>0.8618055555555556</v>
      </c>
      <c r="Q40" s="681">
        <v>0.46700000000000003</v>
      </c>
      <c r="R40" s="447">
        <v>6.9444444444444447E-4</v>
      </c>
    </row>
    <row r="41" spans="1:18" ht="31.5" x14ac:dyDescent="0.5">
      <c r="A41" s="995" t="s">
        <v>92</v>
      </c>
      <c r="B41" s="246">
        <v>6.9444444444444447E-4</v>
      </c>
      <c r="C41" s="675">
        <v>0.58099999999999996</v>
      </c>
      <c r="D41" s="632">
        <v>0.30625000000000002</v>
      </c>
      <c r="E41" s="630">
        <v>0.43125000000000002</v>
      </c>
      <c r="F41" s="630">
        <v>0.51458333333333328</v>
      </c>
      <c r="G41" s="1070">
        <v>0.72986111111111107</v>
      </c>
      <c r="H41" s="1071">
        <v>0.82708333333333328</v>
      </c>
      <c r="I41" s="245"/>
      <c r="J41" s="245"/>
      <c r="K41" s="996" t="s">
        <v>30</v>
      </c>
      <c r="L41" s="804">
        <v>0.34166666666666667</v>
      </c>
      <c r="M41" s="630">
        <v>0.46250000000000002</v>
      </c>
      <c r="N41" s="630">
        <v>0.5493055555555556</v>
      </c>
      <c r="O41" s="1070">
        <v>0.76875000000000004</v>
      </c>
      <c r="P41" s="1071">
        <v>0.86250000000000004</v>
      </c>
      <c r="Q41" s="681">
        <v>0.42899999999999999</v>
      </c>
      <c r="R41" s="447">
        <v>6.9444444444444447E-4</v>
      </c>
    </row>
    <row r="42" spans="1:18" ht="31.5" x14ac:dyDescent="0.5">
      <c r="A42" s="996" t="s">
        <v>94</v>
      </c>
      <c r="B42" s="246">
        <v>6.9444444444444447E-4</v>
      </c>
      <c r="C42" s="675">
        <v>1.47</v>
      </c>
      <c r="D42" s="632">
        <v>0.30763888888888891</v>
      </c>
      <c r="E42" s="630">
        <v>0.43263888888888891</v>
      </c>
      <c r="F42" s="630">
        <v>0.51597222222222228</v>
      </c>
      <c r="G42" s="1070">
        <v>0.73124999999999996</v>
      </c>
      <c r="H42" s="1071">
        <v>0.82847222222222228</v>
      </c>
      <c r="I42" s="245"/>
      <c r="J42" s="245"/>
      <c r="K42" s="995" t="s">
        <v>29</v>
      </c>
      <c r="L42" s="804">
        <v>0.34236111111111112</v>
      </c>
      <c r="M42" s="630">
        <v>0.46319444444444446</v>
      </c>
      <c r="N42" s="630">
        <v>0.55000000000000004</v>
      </c>
      <c r="O42" s="1070">
        <v>0.76944444444444449</v>
      </c>
      <c r="P42" s="1071">
        <v>0.86319444444444449</v>
      </c>
      <c r="Q42" s="681">
        <v>0.32200000000000001</v>
      </c>
      <c r="R42" s="447">
        <v>6.9444444444444447E-4</v>
      </c>
    </row>
    <row r="43" spans="1:18" ht="31.5" x14ac:dyDescent="0.5">
      <c r="A43" s="995" t="s">
        <v>96</v>
      </c>
      <c r="B43" s="246">
        <v>6.9444444444444447E-4</v>
      </c>
      <c r="C43" s="450">
        <v>0.38200000000000001</v>
      </c>
      <c r="D43" s="632">
        <v>0.30763888888888891</v>
      </c>
      <c r="E43" s="630">
        <v>0.43263888888888891</v>
      </c>
      <c r="F43" s="630">
        <v>0.51597222222222228</v>
      </c>
      <c r="G43" s="1070">
        <v>0.73124999999999996</v>
      </c>
      <c r="H43" s="1071">
        <v>0.82847222222222228</v>
      </c>
      <c r="I43" s="245"/>
      <c r="J43" s="245"/>
      <c r="K43" s="996" t="s">
        <v>28</v>
      </c>
      <c r="L43" s="804">
        <v>0.34444444444444444</v>
      </c>
      <c r="M43" s="630">
        <v>0.46458333333333335</v>
      </c>
      <c r="N43" s="630">
        <v>0.55138888888888893</v>
      </c>
      <c r="O43" s="1070">
        <v>0.77152777777777781</v>
      </c>
      <c r="P43" s="1071">
        <v>0.86527777777777781</v>
      </c>
      <c r="Q43" s="681">
        <v>0.76800000000000002</v>
      </c>
      <c r="R43" s="447">
        <v>1.3888888888888889E-3</v>
      </c>
    </row>
    <row r="44" spans="1:18" ht="31.5" x14ac:dyDescent="0.5">
      <c r="A44" s="996" t="s">
        <v>95</v>
      </c>
      <c r="B44" s="246">
        <v>6.9444444444444447E-4</v>
      </c>
      <c r="C44" s="450">
        <v>0.872</v>
      </c>
      <c r="D44" s="632">
        <v>0.30833333333333335</v>
      </c>
      <c r="E44" s="630">
        <v>0.43333333333333335</v>
      </c>
      <c r="F44" s="630">
        <v>0.51666666666666672</v>
      </c>
      <c r="G44" s="1070">
        <v>0.7319444444444444</v>
      </c>
      <c r="H44" s="1071">
        <v>0.82916666666666672</v>
      </c>
      <c r="I44" s="245"/>
      <c r="J44" s="245"/>
      <c r="K44" s="995" t="s">
        <v>34</v>
      </c>
      <c r="L44" s="804">
        <v>0.34513888888888888</v>
      </c>
      <c r="M44" s="630">
        <v>0.46597222222222223</v>
      </c>
      <c r="N44" s="630">
        <v>0.55277777777777781</v>
      </c>
      <c r="O44" s="1070">
        <v>0.77222222222222225</v>
      </c>
      <c r="P44" s="1071">
        <v>0.86597222222222225</v>
      </c>
      <c r="Q44" s="681">
        <v>0.46400000000000002</v>
      </c>
      <c r="R44" s="447">
        <v>1.3888888888888889E-3</v>
      </c>
    </row>
    <row r="45" spans="1:18" ht="31.5" x14ac:dyDescent="0.5">
      <c r="A45" s="995" t="s">
        <v>93</v>
      </c>
      <c r="B45" s="246">
        <v>1.3888888888888889E-3</v>
      </c>
      <c r="C45" s="450">
        <v>1.72</v>
      </c>
      <c r="D45" s="632">
        <v>0.30972222222222223</v>
      </c>
      <c r="E45" s="630">
        <v>0.43472222222222223</v>
      </c>
      <c r="F45" s="630">
        <v>0.5180555555555556</v>
      </c>
      <c r="G45" s="1070">
        <v>0.73333333333333328</v>
      </c>
      <c r="H45" s="1071">
        <v>0.8305555555555556</v>
      </c>
      <c r="I45" s="245"/>
      <c r="J45" s="245"/>
      <c r="K45" s="996" t="s">
        <v>35</v>
      </c>
      <c r="L45" s="804">
        <v>0.34652777777777777</v>
      </c>
      <c r="M45" s="630">
        <v>0.46736111111111112</v>
      </c>
      <c r="N45" s="630">
        <v>0.5541666666666667</v>
      </c>
      <c r="O45" s="1070">
        <v>0.77361111111111114</v>
      </c>
      <c r="P45" s="1071">
        <v>0.86736111111111114</v>
      </c>
      <c r="Q45" s="681">
        <v>0.57499999999999996</v>
      </c>
      <c r="R45" s="447">
        <v>1.3888888888888889E-3</v>
      </c>
    </row>
    <row r="46" spans="1:18" ht="31.5" x14ac:dyDescent="0.5">
      <c r="A46" s="996" t="s">
        <v>120</v>
      </c>
      <c r="B46" s="246">
        <v>1.3888888888888889E-3</v>
      </c>
      <c r="C46" s="449">
        <v>1.1299999999999999</v>
      </c>
      <c r="D46" s="632">
        <v>0.31111111111111112</v>
      </c>
      <c r="E46" s="630">
        <v>0.43611111111111112</v>
      </c>
      <c r="F46" s="630">
        <v>0.51944444444444449</v>
      </c>
      <c r="G46" s="1070">
        <v>0.73472222222222228</v>
      </c>
      <c r="H46" s="1071">
        <v>0.83194444444444449</v>
      </c>
      <c r="I46" s="245"/>
      <c r="J46" s="245"/>
      <c r="K46" s="995" t="s">
        <v>26</v>
      </c>
      <c r="L46" s="804">
        <v>0.34722222222222221</v>
      </c>
      <c r="M46" s="630">
        <v>0.46875</v>
      </c>
      <c r="N46" s="630">
        <v>0.55555555555555558</v>
      </c>
      <c r="O46" s="1070">
        <v>0.77430555555555558</v>
      </c>
      <c r="P46" s="1071">
        <v>0.86805555555555558</v>
      </c>
      <c r="Q46" s="681">
        <v>0.38</v>
      </c>
      <c r="R46" s="447">
        <v>1.3888888888888889E-3</v>
      </c>
    </row>
    <row r="47" spans="1:18" ht="31.5" x14ac:dyDescent="0.5">
      <c r="A47" s="995" t="s">
        <v>119</v>
      </c>
      <c r="B47" s="246">
        <v>6.9444444444444447E-4</v>
      </c>
      <c r="C47" s="449">
        <v>0.41399999999999998</v>
      </c>
      <c r="D47" s="632">
        <v>0.31180555555555556</v>
      </c>
      <c r="E47" s="630">
        <v>0.43680555555555556</v>
      </c>
      <c r="F47" s="630">
        <v>0.52013888888888893</v>
      </c>
      <c r="G47" s="1070">
        <v>0.73541666666666672</v>
      </c>
      <c r="H47" s="1071">
        <v>0.83263888888888893</v>
      </c>
      <c r="I47" s="245"/>
      <c r="J47" s="245"/>
      <c r="K47" s="996" t="s">
        <v>25</v>
      </c>
      <c r="L47" s="804">
        <v>0.34861111111111109</v>
      </c>
      <c r="M47" s="630">
        <v>0.47013888888888888</v>
      </c>
      <c r="N47" s="630">
        <v>0.55694444444444446</v>
      </c>
      <c r="O47" s="1070">
        <v>0.77569444444444446</v>
      </c>
      <c r="P47" s="1071">
        <v>0.86944444444444446</v>
      </c>
      <c r="Q47" s="681">
        <v>0.61499999999999999</v>
      </c>
      <c r="R47" s="447">
        <v>1.3888888888888889E-3</v>
      </c>
    </row>
    <row r="48" spans="1:18" ht="31.5" x14ac:dyDescent="0.5">
      <c r="A48" s="996" t="s">
        <v>118</v>
      </c>
      <c r="B48" s="246">
        <v>6.9444444444444447E-4</v>
      </c>
      <c r="C48" s="449">
        <v>0.45400000000000001</v>
      </c>
      <c r="D48" s="632">
        <v>0.3125</v>
      </c>
      <c r="E48" s="630">
        <v>0.4375</v>
      </c>
      <c r="F48" s="630">
        <v>0.52083333333333337</v>
      </c>
      <c r="G48" s="1070">
        <v>0.73611111111111116</v>
      </c>
      <c r="H48" s="1071">
        <v>0.83333333333333337</v>
      </c>
      <c r="I48" s="245"/>
      <c r="J48" s="245"/>
      <c r="K48" s="995" t="s">
        <v>24</v>
      </c>
      <c r="L48" s="804">
        <v>0.34930555555555554</v>
      </c>
      <c r="M48" s="630">
        <v>0.47083333333333333</v>
      </c>
      <c r="N48" s="630">
        <v>0.55763888888888891</v>
      </c>
      <c r="O48" s="1070">
        <v>0.77638888888888891</v>
      </c>
      <c r="P48" s="1071">
        <v>0.87013888888888891</v>
      </c>
      <c r="Q48" s="681">
        <v>0.35099999999999998</v>
      </c>
      <c r="R48" s="447">
        <v>6.9444444444444447E-4</v>
      </c>
    </row>
    <row r="49" spans="1:19" ht="31.5" x14ac:dyDescent="0.5">
      <c r="A49" s="995" t="s">
        <v>117</v>
      </c>
      <c r="B49" s="246">
        <v>6.9444444444444447E-4</v>
      </c>
      <c r="C49" s="449">
        <v>0.54900000000000004</v>
      </c>
      <c r="D49" s="632">
        <v>0.31319444444444444</v>
      </c>
      <c r="E49" s="630">
        <v>0.43819444444444444</v>
      </c>
      <c r="F49" s="630">
        <v>0.52152777777777781</v>
      </c>
      <c r="G49" s="1070">
        <v>0.7368055555555556</v>
      </c>
      <c r="H49" s="1071">
        <v>0.83402777777777781</v>
      </c>
      <c r="I49" s="245"/>
      <c r="J49" s="245"/>
      <c r="K49" s="996" t="s">
        <v>23</v>
      </c>
      <c r="L49" s="804">
        <v>0.35</v>
      </c>
      <c r="M49" s="630">
        <v>0.47152777777777777</v>
      </c>
      <c r="N49" s="630">
        <v>0.55833333333333335</v>
      </c>
      <c r="O49" s="1070">
        <v>0.77708333333333335</v>
      </c>
      <c r="P49" s="1071">
        <v>0.87083333333333335</v>
      </c>
      <c r="Q49" s="681">
        <v>0.36299999999999999</v>
      </c>
      <c r="R49" s="447">
        <v>6.9444444444444447E-4</v>
      </c>
    </row>
    <row r="50" spans="1:19" ht="31.5" x14ac:dyDescent="0.5">
      <c r="A50" s="996" t="s">
        <v>116</v>
      </c>
      <c r="B50" s="246">
        <v>6.9444444444444447E-4</v>
      </c>
      <c r="C50" s="449">
        <v>0.47099999999999997</v>
      </c>
      <c r="D50" s="632">
        <v>0.31319444444444444</v>
      </c>
      <c r="E50" s="630">
        <v>0.43819444444444444</v>
      </c>
      <c r="F50" s="630">
        <v>0.52152777777777781</v>
      </c>
      <c r="G50" s="1070">
        <v>0.7368055555555556</v>
      </c>
      <c r="H50" s="1071">
        <v>0.83402777777777781</v>
      </c>
      <c r="I50" s="245"/>
      <c r="J50" s="245"/>
      <c r="K50" s="996" t="s">
        <v>36</v>
      </c>
      <c r="L50" s="804">
        <v>0.35138888888888886</v>
      </c>
      <c r="M50" s="630">
        <v>0.47291666666666665</v>
      </c>
      <c r="N50" s="630">
        <v>0.55972222222222223</v>
      </c>
      <c r="O50" s="1070">
        <v>0.77847222222222223</v>
      </c>
      <c r="P50" s="1071">
        <v>0.87222222222222223</v>
      </c>
      <c r="Q50" s="681">
        <v>1.06</v>
      </c>
      <c r="R50" s="447">
        <v>2.0833333333333333E-3</v>
      </c>
    </row>
    <row r="51" spans="1:19" ht="31.5" x14ac:dyDescent="0.5">
      <c r="A51" s="995" t="s">
        <v>115</v>
      </c>
      <c r="B51" s="246">
        <v>1.3888888888888889E-3</v>
      </c>
      <c r="C51" s="449">
        <v>1.32</v>
      </c>
      <c r="D51" s="632">
        <v>0.31458333333333333</v>
      </c>
      <c r="E51" s="630">
        <v>0.43958333333333333</v>
      </c>
      <c r="F51" s="630">
        <v>0.5229166666666667</v>
      </c>
      <c r="G51" s="1070">
        <v>0.73819444444444449</v>
      </c>
      <c r="H51" s="1071">
        <v>0.8354166666666667</v>
      </c>
      <c r="I51" s="245"/>
      <c r="J51" s="245"/>
      <c r="K51" s="995" t="s">
        <v>20</v>
      </c>
      <c r="L51" s="804">
        <v>0.3527777777777778</v>
      </c>
      <c r="M51" s="630">
        <v>0.47499999999999998</v>
      </c>
      <c r="N51" s="630">
        <v>0.56180555555555556</v>
      </c>
      <c r="O51" s="1070">
        <v>0.77986111111111112</v>
      </c>
      <c r="P51" s="1071">
        <v>0.87361111111111112</v>
      </c>
      <c r="Q51" s="681">
        <v>0.69899999999999995</v>
      </c>
      <c r="R51" s="447">
        <v>1.3888888888888889E-3</v>
      </c>
    </row>
    <row r="52" spans="1:19" ht="31.5" x14ac:dyDescent="0.5">
      <c r="A52" s="996" t="s">
        <v>114</v>
      </c>
      <c r="B52" s="246">
        <v>1.3888888888888889E-3</v>
      </c>
      <c r="C52" s="449">
        <v>0.433</v>
      </c>
      <c r="D52" s="632">
        <v>0.31597222222222221</v>
      </c>
      <c r="E52" s="630">
        <v>0.44097222222222221</v>
      </c>
      <c r="F52" s="630">
        <v>0.52430555555555558</v>
      </c>
      <c r="G52" s="1070">
        <v>0.73958333333333337</v>
      </c>
      <c r="H52" s="1071">
        <v>0.83680555555555558</v>
      </c>
      <c r="I52" s="245"/>
      <c r="J52" s="245"/>
      <c r="K52" s="996" t="s">
        <v>19</v>
      </c>
      <c r="L52" s="804">
        <v>0.35416666666666669</v>
      </c>
      <c r="M52" s="630">
        <v>0.47569444444444442</v>
      </c>
      <c r="N52" s="630">
        <v>0.5625</v>
      </c>
      <c r="O52" s="1070">
        <v>0.78125</v>
      </c>
      <c r="P52" s="1071">
        <v>0.875</v>
      </c>
      <c r="Q52" s="681">
        <v>0.376</v>
      </c>
      <c r="R52" s="447">
        <v>1.3888888888888889E-3</v>
      </c>
    </row>
    <row r="53" spans="1:19" ht="31.5" x14ac:dyDescent="0.5">
      <c r="A53" s="995" t="s">
        <v>113</v>
      </c>
      <c r="B53" s="246">
        <v>6.9444444444444447E-4</v>
      </c>
      <c r="C53" s="449">
        <v>0.63100000000000001</v>
      </c>
      <c r="D53" s="632">
        <v>0.31666666666666665</v>
      </c>
      <c r="E53" s="630">
        <v>0.44166666666666665</v>
      </c>
      <c r="F53" s="630">
        <v>0.52500000000000002</v>
      </c>
      <c r="G53" s="1070">
        <v>0.74027777777777781</v>
      </c>
      <c r="H53" s="1071">
        <v>0.83750000000000002</v>
      </c>
      <c r="I53" s="245"/>
      <c r="J53" s="245"/>
      <c r="K53" s="995" t="s">
        <v>18</v>
      </c>
      <c r="L53" s="804">
        <v>0.35486111111111113</v>
      </c>
      <c r="M53" s="630">
        <v>0.47638888888888886</v>
      </c>
      <c r="N53" s="630">
        <v>0.56319444444444444</v>
      </c>
      <c r="O53" s="1070">
        <v>0.78194444444444444</v>
      </c>
      <c r="P53" s="1073">
        <v>0.87569444444444444</v>
      </c>
      <c r="Q53" s="681">
        <v>0.34499999999999997</v>
      </c>
      <c r="R53" s="447">
        <v>6.9444444444444447E-4</v>
      </c>
    </row>
    <row r="54" spans="1:19" ht="31.5" x14ac:dyDescent="0.5">
      <c r="A54" s="996" t="s">
        <v>112</v>
      </c>
      <c r="B54" s="246">
        <v>6.9444444444444447E-4</v>
      </c>
      <c r="C54" s="449">
        <v>0.58599999999999997</v>
      </c>
      <c r="D54" s="632">
        <v>0.31736111111111109</v>
      </c>
      <c r="E54" s="630">
        <v>0.44236111111111109</v>
      </c>
      <c r="F54" s="630">
        <v>0.52569444444444446</v>
      </c>
      <c r="G54" s="1070">
        <v>0.74097222222222225</v>
      </c>
      <c r="H54" s="1071">
        <v>0.83819444444444446</v>
      </c>
      <c r="I54" s="245"/>
      <c r="J54" s="245"/>
      <c r="K54" s="999" t="s">
        <v>16</v>
      </c>
      <c r="L54" s="805">
        <v>0.35625000000000001</v>
      </c>
      <c r="M54" s="709">
        <v>0.4777777777777778</v>
      </c>
      <c r="N54" s="709">
        <v>0.56458333333333333</v>
      </c>
      <c r="O54" s="709">
        <v>0.78333333333333333</v>
      </c>
      <c r="P54" s="1084">
        <v>0.87708333333333333</v>
      </c>
      <c r="Q54" s="682">
        <v>0.34799999999999998</v>
      </c>
      <c r="R54" s="448">
        <v>1.3888888888888889E-3</v>
      </c>
    </row>
    <row r="55" spans="1:19" ht="31.5" x14ac:dyDescent="0.5">
      <c r="A55" s="997" t="s">
        <v>111</v>
      </c>
      <c r="B55" s="247">
        <v>3.472222222222222E-3</v>
      </c>
      <c r="C55" s="676">
        <v>0.251</v>
      </c>
      <c r="D55" s="633">
        <v>0.31944444444444442</v>
      </c>
      <c r="E55" s="634">
        <v>0.44444444444444442</v>
      </c>
      <c r="F55" s="634">
        <v>0.52777777777777779</v>
      </c>
      <c r="G55" s="1082">
        <v>0.74305555555555558</v>
      </c>
      <c r="H55" s="1073">
        <v>0.84027777777777779</v>
      </c>
      <c r="I55" s="245"/>
      <c r="J55" s="245"/>
      <c r="K55" s="1000"/>
      <c r="L55" s="954">
        <v>3.6805555555555557E-2</v>
      </c>
      <c r="M55" s="683">
        <f>M54-M19</f>
        <v>3.3333333333333381E-2</v>
      </c>
      <c r="N55" s="683">
        <f>N54-N19</f>
        <v>3.3333333333333326E-2</v>
      </c>
      <c r="O55" s="683">
        <f>O54-O19</f>
        <v>3.3333333333333326E-2</v>
      </c>
      <c r="P55" s="684">
        <v>6</v>
      </c>
      <c r="Q55" s="501">
        <v>21.5</v>
      </c>
      <c r="R55" s="496" t="s">
        <v>38</v>
      </c>
    </row>
    <row r="56" spans="1:19" ht="28.5" x14ac:dyDescent="0.45">
      <c r="A56" s="993"/>
      <c r="B56" s="495" t="s">
        <v>38</v>
      </c>
      <c r="C56" s="500">
        <v>22</v>
      </c>
      <c r="D56" s="670">
        <f>D55-D19</f>
        <v>3.472222222222221E-2</v>
      </c>
      <c r="E56" s="671">
        <f>E55-E19</f>
        <v>3.472222222222221E-2</v>
      </c>
      <c r="F56" s="671">
        <f>F55-F19</f>
        <v>3.472222222222221E-2</v>
      </c>
      <c r="G56" s="671">
        <f>G55-G19</f>
        <v>3.472222222222221E-2</v>
      </c>
      <c r="H56" s="672">
        <f>H55-H19</f>
        <v>3.472222222222221E-2</v>
      </c>
      <c r="I56" s="21"/>
      <c r="J56" s="21"/>
      <c r="L56" s="25"/>
    </row>
    <row r="57" spans="1:19" ht="15.75" x14ac:dyDescent="0.25">
      <c r="A57" s="9"/>
      <c r="B57" s="151"/>
      <c r="C57" s="135"/>
    </row>
    <row r="58" spans="1:19" ht="21" x14ac:dyDescent="0.25">
      <c r="A58" s="9"/>
      <c r="B58" s="151"/>
      <c r="C58" s="135"/>
      <c r="D58" s="716">
        <v>22</v>
      </c>
      <c r="E58" s="716">
        <v>22</v>
      </c>
      <c r="F58" s="716">
        <v>22</v>
      </c>
      <c r="G58" s="716">
        <v>22</v>
      </c>
      <c r="H58" s="716">
        <v>22</v>
      </c>
      <c r="I58" s="679"/>
      <c r="J58" s="679"/>
      <c r="K58" s="679"/>
      <c r="L58" s="677">
        <v>21.5</v>
      </c>
      <c r="M58" s="677">
        <v>21.5</v>
      </c>
      <c r="N58" s="677">
        <v>21.5</v>
      </c>
      <c r="O58" s="677">
        <v>21.5</v>
      </c>
      <c r="P58" s="677">
        <v>21.5</v>
      </c>
      <c r="Q58" s="678">
        <f>SUM(D58:P58)</f>
        <v>217.5</v>
      </c>
    </row>
    <row r="59" spans="1:19" ht="15.75" x14ac:dyDescent="0.25">
      <c r="L59" s="25"/>
      <c r="M59" s="25"/>
      <c r="N59" s="25"/>
      <c r="O59" s="25"/>
      <c r="P59" s="25"/>
      <c r="Q59" s="25"/>
    </row>
    <row r="60" spans="1:19" ht="18.75" x14ac:dyDescent="0.3">
      <c r="A60" s="229" t="s">
        <v>39</v>
      </c>
      <c r="B60" s="230"/>
      <c r="C60" s="230"/>
      <c r="D60" s="230"/>
      <c r="E60" s="72"/>
      <c r="F60" s="230"/>
      <c r="G60" s="230"/>
      <c r="H60" s="230"/>
      <c r="I60" s="230"/>
      <c r="J60" s="59"/>
      <c r="K60" s="59"/>
      <c r="L60" s="59"/>
      <c r="M60" s="237"/>
      <c r="N60" s="237"/>
      <c r="O60" s="251" t="s">
        <v>40</v>
      </c>
      <c r="P60" s="59"/>
      <c r="Q60" s="59"/>
      <c r="R60" s="230"/>
      <c r="S60" s="59"/>
    </row>
    <row r="61" spans="1:19" ht="18.75" x14ac:dyDescent="0.3">
      <c r="A61" s="38" t="s">
        <v>41</v>
      </c>
      <c r="B61" s="38"/>
      <c r="C61" s="38"/>
      <c r="D61" s="38"/>
      <c r="E61" s="72"/>
      <c r="F61" s="38"/>
      <c r="G61" s="38"/>
      <c r="H61" s="38"/>
      <c r="I61" s="38"/>
      <c r="J61" s="59"/>
      <c r="K61" s="59"/>
      <c r="L61" s="59"/>
      <c r="M61" s="237"/>
      <c r="N61" s="237"/>
      <c r="O61" s="252" t="s">
        <v>42</v>
      </c>
      <c r="P61" s="59"/>
      <c r="Q61" s="59"/>
      <c r="R61" s="38"/>
      <c r="S61" s="59"/>
    </row>
    <row r="62" spans="1:19" ht="18.75" x14ac:dyDescent="0.3">
      <c r="A62" s="38" t="s">
        <v>43</v>
      </c>
      <c r="B62" s="229"/>
      <c r="C62" s="229"/>
      <c r="D62" s="229"/>
      <c r="E62" s="72"/>
      <c r="F62" s="229"/>
      <c r="G62" s="229"/>
      <c r="H62" s="229"/>
      <c r="I62" s="229"/>
      <c r="J62" s="59"/>
      <c r="K62" s="59"/>
      <c r="L62" s="59"/>
      <c r="M62" s="237"/>
      <c r="N62" s="237"/>
      <c r="O62" s="252" t="s">
        <v>44</v>
      </c>
      <c r="P62" s="59"/>
      <c r="Q62" s="59"/>
      <c r="R62" s="38"/>
      <c r="S62" s="59"/>
    </row>
    <row r="63" spans="1:19" ht="18.75" x14ac:dyDescent="0.3">
      <c r="A63" s="38" t="s">
        <v>45</v>
      </c>
      <c r="B63" s="229"/>
      <c r="C63" s="229"/>
      <c r="D63" s="229"/>
      <c r="E63" s="72"/>
      <c r="F63" s="229"/>
      <c r="G63" s="229"/>
      <c r="H63" s="229"/>
      <c r="I63" s="229"/>
      <c r="J63" s="59"/>
      <c r="K63" s="59"/>
      <c r="L63" s="59"/>
      <c r="M63" s="237"/>
      <c r="N63" s="237"/>
      <c r="O63" s="253" t="s">
        <v>46</v>
      </c>
      <c r="P63" s="59"/>
      <c r="Q63" s="59"/>
      <c r="R63" s="38"/>
      <c r="S63" s="59"/>
    </row>
  </sheetData>
  <mergeCells count="9">
    <mergeCell ref="A8:S8"/>
    <mergeCell ref="A9:S9"/>
    <mergeCell ref="A11:S11"/>
    <mergeCell ref="L17:O18"/>
    <mergeCell ref="D17:G18"/>
    <mergeCell ref="B17:C17"/>
    <mergeCell ref="B18:C18"/>
    <mergeCell ref="Q17:R17"/>
    <mergeCell ref="Q18:R18"/>
  </mergeCells>
  <conditionalFormatting sqref="A56">
    <cfRule type="expression" dxfId="29" priority="5">
      <formula>1-MOD(ROW(),2)</formula>
    </cfRule>
    <cfRule type="expression" dxfId="28" priority="6">
      <formula>MOD(ROW(),2)</formula>
    </cfRule>
  </conditionalFormatting>
  <pageMargins left="0.7" right="0.7" top="0.75" bottom="0.75" header="0.3" footer="0.3"/>
  <pageSetup paperSize="9" scale="3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T54"/>
  <sheetViews>
    <sheetView view="pageBreakPreview" topLeftCell="A25" zoomScale="60" zoomScaleNormal="70" workbookViewId="0">
      <selection activeCell="N41" sqref="N41"/>
    </sheetView>
  </sheetViews>
  <sheetFormatPr defaultRowHeight="15" x14ac:dyDescent="0.25"/>
  <cols>
    <col min="1" max="1" width="39.140625" customWidth="1"/>
    <col min="2" max="2" width="6" customWidth="1"/>
    <col min="3" max="3" width="5.85546875" customWidth="1"/>
    <col min="6" max="6" width="11.140625" customWidth="1"/>
    <col min="7" max="7" width="16" customWidth="1"/>
    <col min="8" max="8" width="13.42578125" customWidth="1"/>
    <col min="11" max="11" width="35.28515625" customWidth="1"/>
    <col min="12" max="12" width="11.140625" customWidth="1"/>
    <col min="13" max="13" width="17.42578125" customWidth="1"/>
    <col min="14" max="14" width="15.42578125" customWidth="1"/>
    <col min="15" max="15" width="8.85546875" customWidth="1"/>
    <col min="16" max="16" width="5.85546875" customWidth="1"/>
    <col min="17" max="17" width="7" customWidth="1"/>
    <col min="18" max="18" width="6.28515625" customWidth="1"/>
  </cols>
  <sheetData>
    <row r="1" spans="1:20" ht="18.75" x14ac:dyDescent="0.3">
      <c r="A1" s="38" t="s">
        <v>0</v>
      </c>
      <c r="B1" s="248"/>
      <c r="C1" s="114"/>
      <c r="D1" s="59"/>
      <c r="E1" s="38"/>
      <c r="F1" s="38"/>
      <c r="G1" s="38"/>
      <c r="H1" s="38"/>
      <c r="I1" s="38"/>
      <c r="J1" s="38"/>
      <c r="K1" s="40"/>
      <c r="R1" s="237"/>
      <c r="S1" s="38"/>
      <c r="T1" s="40" t="s">
        <v>1</v>
      </c>
    </row>
    <row r="2" spans="1:20" ht="18.75" x14ac:dyDescent="0.3">
      <c r="A2" s="38" t="s">
        <v>2</v>
      </c>
      <c r="B2" s="248"/>
      <c r="C2" s="114"/>
      <c r="D2" s="59"/>
      <c r="E2" s="38"/>
      <c r="F2" s="38"/>
      <c r="G2" s="38"/>
      <c r="H2" s="38"/>
      <c r="I2" s="38"/>
      <c r="J2" s="38"/>
      <c r="K2" s="42"/>
      <c r="R2" s="237"/>
      <c r="S2" s="40" t="s">
        <v>3</v>
      </c>
      <c r="T2" s="40"/>
    </row>
    <row r="3" spans="1:20" ht="18.75" x14ac:dyDescent="0.3">
      <c r="A3" s="38" t="s">
        <v>4</v>
      </c>
      <c r="B3" s="248"/>
      <c r="C3" s="114"/>
      <c r="D3" s="59"/>
      <c r="E3" s="38"/>
      <c r="F3" s="38"/>
      <c r="G3" s="38"/>
      <c r="H3" s="38"/>
      <c r="I3" s="38"/>
      <c r="J3" s="38"/>
      <c r="K3" s="43"/>
      <c r="R3" s="237"/>
      <c r="S3" s="38"/>
      <c r="T3" s="43" t="s">
        <v>5</v>
      </c>
    </row>
    <row r="4" spans="1:20" ht="18.75" x14ac:dyDescent="0.3">
      <c r="A4" s="59"/>
      <c r="B4" s="249"/>
      <c r="C4" s="250"/>
      <c r="D4" s="59"/>
      <c r="E4" s="59"/>
      <c r="F4" s="59"/>
      <c r="G4" s="59"/>
      <c r="H4" s="59"/>
      <c r="I4" s="59"/>
      <c r="J4" s="38"/>
      <c r="K4" s="40"/>
      <c r="R4" s="237"/>
      <c r="S4" s="38"/>
      <c r="T4" s="40" t="s">
        <v>6</v>
      </c>
    </row>
    <row r="5" spans="1:20" ht="18.75" x14ac:dyDescent="0.3">
      <c r="A5" s="59"/>
      <c r="B5" s="249"/>
      <c r="C5" s="250"/>
      <c r="D5" s="59"/>
      <c r="E5" s="47"/>
      <c r="F5" s="47"/>
      <c r="G5" s="59"/>
      <c r="H5" s="59"/>
      <c r="I5" s="59"/>
      <c r="J5" s="59"/>
      <c r="K5" s="43"/>
      <c r="R5" s="86"/>
      <c r="S5" s="59"/>
      <c r="T5" s="43" t="s">
        <v>66</v>
      </c>
    </row>
    <row r="6" spans="1:20" ht="18.75" x14ac:dyDescent="0.3">
      <c r="A6" s="59"/>
      <c r="B6" s="249"/>
      <c r="C6" s="250"/>
      <c r="D6" s="59"/>
      <c r="E6" s="47"/>
      <c r="F6" s="47"/>
      <c r="G6" s="59"/>
      <c r="H6" s="59"/>
      <c r="I6" s="59"/>
      <c r="J6" s="43"/>
      <c r="K6" s="44"/>
      <c r="R6" s="237"/>
      <c r="S6" s="43"/>
      <c r="T6" s="44" t="s">
        <v>8</v>
      </c>
    </row>
    <row r="7" spans="1:20" ht="18.75" x14ac:dyDescent="0.3">
      <c r="A7" s="59"/>
      <c r="B7" s="249"/>
      <c r="C7" s="250"/>
      <c r="D7" s="59"/>
      <c r="E7" s="47"/>
      <c r="F7" s="47"/>
      <c r="G7" s="59"/>
      <c r="H7" s="59"/>
      <c r="I7" s="59"/>
      <c r="J7" s="43"/>
      <c r="K7" s="44"/>
      <c r="L7" s="237"/>
      <c r="M7" s="43"/>
      <c r="N7" s="44"/>
      <c r="O7" s="44"/>
      <c r="P7" s="44"/>
    </row>
    <row r="8" spans="1:20" ht="18.75" x14ac:dyDescent="0.3">
      <c r="A8" s="59"/>
      <c r="B8" s="249"/>
      <c r="C8" s="250"/>
      <c r="D8" s="59"/>
      <c r="E8" s="47"/>
      <c r="F8" s="47"/>
      <c r="G8" s="59"/>
      <c r="H8" s="59"/>
      <c r="I8" s="59"/>
      <c r="J8" s="43"/>
      <c r="K8" s="44"/>
      <c r="L8" s="237"/>
      <c r="M8" s="43"/>
      <c r="N8" s="44"/>
      <c r="O8" s="44"/>
      <c r="P8" s="44"/>
    </row>
    <row r="9" spans="1:20" ht="18.75" x14ac:dyDescent="0.3">
      <c r="A9" s="59"/>
      <c r="B9" s="249"/>
      <c r="C9" s="250"/>
      <c r="D9" s="59"/>
      <c r="E9" s="47"/>
      <c r="F9" s="47"/>
      <c r="G9" s="59"/>
      <c r="H9" s="59"/>
      <c r="I9" s="59"/>
      <c r="J9" s="43"/>
      <c r="K9" s="44"/>
      <c r="L9" s="237"/>
      <c r="M9" s="43"/>
      <c r="N9" s="44"/>
      <c r="O9" s="44"/>
      <c r="P9" s="44"/>
    </row>
    <row r="10" spans="1:20" ht="18.75" x14ac:dyDescent="0.3">
      <c r="A10" s="59"/>
      <c r="B10" s="249"/>
      <c r="C10" s="250"/>
      <c r="D10" s="59"/>
      <c r="E10" s="47"/>
      <c r="F10" s="47"/>
      <c r="G10" s="59"/>
      <c r="H10" s="59"/>
      <c r="I10" s="59"/>
      <c r="J10" s="43"/>
      <c r="K10" s="44"/>
      <c r="L10" s="237"/>
      <c r="M10" s="43"/>
      <c r="N10" s="44"/>
      <c r="O10" s="44"/>
      <c r="P10" s="44"/>
    </row>
    <row r="11" spans="1:20" ht="18.75" x14ac:dyDescent="0.3">
      <c r="A11" s="59"/>
      <c r="B11" s="249"/>
      <c r="C11" s="250"/>
      <c r="D11" s="59"/>
      <c r="E11" s="47"/>
      <c r="F11" s="47"/>
      <c r="G11" s="59"/>
      <c r="H11" s="59"/>
      <c r="I11" s="59"/>
      <c r="J11" s="43"/>
      <c r="K11" s="44"/>
      <c r="L11" s="237"/>
      <c r="M11" s="43"/>
      <c r="N11" s="44"/>
      <c r="O11" s="44"/>
      <c r="P11" s="44"/>
    </row>
    <row r="12" spans="1:20" ht="30.75" x14ac:dyDescent="0.25">
      <c r="B12" s="342"/>
      <c r="C12" s="342"/>
      <c r="D12" s="343"/>
      <c r="E12" s="344"/>
      <c r="G12" s="345"/>
      <c r="H12" s="303" t="s">
        <v>121</v>
      </c>
      <c r="I12" s="82"/>
      <c r="J12" s="346"/>
      <c r="K12" s="347"/>
      <c r="L12" s="157"/>
    </row>
    <row r="13" spans="1:20" ht="30.75" x14ac:dyDescent="0.25">
      <c r="B13" s="1003" t="s">
        <v>122</v>
      </c>
      <c r="C13" s="1003"/>
      <c r="D13" s="1003"/>
      <c r="E13" s="1003"/>
      <c r="F13" s="1003"/>
      <c r="G13" s="1003"/>
      <c r="H13" s="1003"/>
      <c r="I13" s="1003"/>
      <c r="J13" s="1003"/>
      <c r="K13" s="1003"/>
      <c r="L13" s="1003"/>
      <c r="M13" s="1003"/>
      <c r="N13" s="1003"/>
      <c r="O13" s="1003"/>
      <c r="P13" s="405"/>
      <c r="Q13" s="405"/>
      <c r="R13" s="405"/>
      <c r="S13" s="405"/>
    </row>
    <row r="14" spans="1:20" ht="22.5" x14ac:dyDescent="0.25">
      <c r="A14" s="215"/>
      <c r="B14" s="215"/>
      <c r="C14" s="215"/>
      <c r="D14" s="215"/>
      <c r="E14" s="215"/>
      <c r="F14" s="215"/>
      <c r="G14" s="215"/>
      <c r="H14" s="215"/>
      <c r="I14" s="215"/>
      <c r="J14" s="19"/>
      <c r="K14" s="29"/>
      <c r="L14" s="19"/>
    </row>
    <row r="15" spans="1:20" ht="27" x14ac:dyDescent="0.4">
      <c r="A15" s="63"/>
      <c r="B15" s="254"/>
      <c r="E15" s="322" t="s">
        <v>12</v>
      </c>
      <c r="F15" s="322"/>
      <c r="G15" s="322"/>
      <c r="H15" s="322"/>
      <c r="I15" s="322"/>
      <c r="J15" s="322"/>
      <c r="K15" s="322"/>
      <c r="L15" s="322"/>
    </row>
    <row r="16" spans="1:20" ht="27" x14ac:dyDescent="0.4">
      <c r="A16" s="63"/>
      <c r="B16" s="254"/>
      <c r="E16" s="322"/>
      <c r="F16" s="322"/>
      <c r="G16" s="322"/>
      <c r="H16" s="322"/>
      <c r="I16" s="322"/>
      <c r="J16" s="322"/>
      <c r="K16" s="322"/>
      <c r="L16" s="322"/>
    </row>
    <row r="17" spans="1:18" ht="15.75" x14ac:dyDescent="0.25">
      <c r="B17" s="123"/>
      <c r="C17" s="121"/>
      <c r="E17" s="11"/>
      <c r="F17" s="11"/>
      <c r="J17" s="19"/>
      <c r="K17" s="29"/>
      <c r="L17" s="19"/>
    </row>
    <row r="18" spans="1:18" ht="24" x14ac:dyDescent="0.4">
      <c r="J18" s="269"/>
      <c r="K18" s="336"/>
      <c r="L18" s="269"/>
    </row>
    <row r="19" spans="1:18" ht="24" x14ac:dyDescent="0.4">
      <c r="G19" s="338"/>
      <c r="H19" s="338"/>
      <c r="I19" s="338"/>
      <c r="J19" s="167"/>
      <c r="K19" s="167"/>
      <c r="L19" s="167"/>
    </row>
    <row r="20" spans="1:18" ht="24.75" thickBot="1" x14ac:dyDescent="0.45">
      <c r="G20" s="338"/>
      <c r="H20" s="276"/>
      <c r="I20" s="340"/>
      <c r="J20" s="341"/>
      <c r="K20" s="341"/>
      <c r="L20" s="341"/>
    </row>
    <row r="21" spans="1:18" ht="110.25" customHeight="1" x14ac:dyDescent="0.25">
      <c r="B21" s="1476" t="s">
        <v>65</v>
      </c>
      <c r="C21" s="1477"/>
      <c r="D21" s="1477"/>
      <c r="E21" s="1478"/>
      <c r="F21" s="1482" t="s">
        <v>15</v>
      </c>
      <c r="G21" s="1483"/>
      <c r="H21" s="608" t="s">
        <v>71</v>
      </c>
      <c r="L21" s="1486" t="s">
        <v>15</v>
      </c>
      <c r="M21" s="1487"/>
      <c r="N21" s="783" t="s">
        <v>71</v>
      </c>
      <c r="O21" s="1490" t="s">
        <v>101</v>
      </c>
      <c r="P21" s="1491"/>
      <c r="Q21" s="1491"/>
      <c r="R21" s="1492"/>
    </row>
    <row r="22" spans="1:18" ht="24.75" customHeight="1" thickBot="1" x14ac:dyDescent="0.3">
      <c r="B22" s="1479"/>
      <c r="C22" s="1480"/>
      <c r="D22" s="1480"/>
      <c r="E22" s="1481"/>
      <c r="F22" s="1484"/>
      <c r="G22" s="1485"/>
      <c r="H22" s="782"/>
      <c r="L22" s="1488"/>
      <c r="M22" s="1489"/>
      <c r="N22" s="784"/>
      <c r="O22" s="1493"/>
      <c r="P22" s="1494"/>
      <c r="Q22" s="1494"/>
      <c r="R22" s="1495"/>
    </row>
    <row r="23" spans="1:18" ht="31.5" x14ac:dyDescent="0.5">
      <c r="A23" s="940" t="s">
        <v>16</v>
      </c>
      <c r="B23" s="955"/>
      <c r="C23" s="755"/>
      <c r="D23" s="752">
        <v>0</v>
      </c>
      <c r="E23" s="325">
        <v>0</v>
      </c>
      <c r="F23" s="1085">
        <v>0.3263888888888889</v>
      </c>
      <c r="G23" s="1030">
        <v>0.63888888888888884</v>
      </c>
      <c r="H23" s="1086">
        <v>0.84722222222222221</v>
      </c>
      <c r="K23" s="940" t="s">
        <v>123</v>
      </c>
      <c r="L23" s="1075">
        <v>0.37847222222222221</v>
      </c>
      <c r="M23" s="1076">
        <v>0.6875</v>
      </c>
      <c r="N23" s="1069">
        <v>0.87847222222222221</v>
      </c>
      <c r="O23" s="791">
        <v>0</v>
      </c>
      <c r="P23" s="451">
        <v>0</v>
      </c>
      <c r="Q23" s="461"/>
      <c r="R23" s="462"/>
    </row>
    <row r="24" spans="1:18" ht="31.5" x14ac:dyDescent="0.5">
      <c r="A24" s="941" t="s">
        <v>18</v>
      </c>
      <c r="B24" s="956">
        <f>SUM(F24-F23)</f>
        <v>6.9444444444444198E-4</v>
      </c>
      <c r="C24" s="756">
        <f>SUM(H24-H23)</f>
        <v>6.9444444444444198E-4</v>
      </c>
      <c r="D24" s="751">
        <v>0.30099999999999999</v>
      </c>
      <c r="E24" s="324">
        <v>0.30099999999999999</v>
      </c>
      <c r="F24" s="1087">
        <v>0.32708333333333334</v>
      </c>
      <c r="G24" s="1032">
        <v>0.63958333333333328</v>
      </c>
      <c r="H24" s="1088">
        <v>0.84791666666666665</v>
      </c>
      <c r="K24" s="941" t="s">
        <v>124</v>
      </c>
      <c r="L24" s="804">
        <v>0.37986111111111109</v>
      </c>
      <c r="M24" s="1070">
        <v>0.68888888888888888</v>
      </c>
      <c r="N24" s="1071">
        <v>0.87986111111111109</v>
      </c>
      <c r="O24" s="792">
        <v>1.02</v>
      </c>
      <c r="P24" s="686">
        <v>1.02</v>
      </c>
      <c r="Q24" s="329">
        <f>SUM(L24-L23)</f>
        <v>1.388888888888884E-3</v>
      </c>
      <c r="R24" s="330">
        <f>SUM(N24-N23)</f>
        <v>1.388888888888884E-3</v>
      </c>
    </row>
    <row r="25" spans="1:18" ht="31.5" x14ac:dyDescent="0.5">
      <c r="A25" s="941" t="s">
        <v>19</v>
      </c>
      <c r="B25" s="956">
        <f t="shared" ref="B25:B40" si="0">SUM(F25-F24)</f>
        <v>6.9444444444444198E-4</v>
      </c>
      <c r="C25" s="756">
        <f t="shared" ref="C25:C33" si="1">SUM(H25-H24)</f>
        <v>6.9444444444444198E-4</v>
      </c>
      <c r="D25" s="751">
        <v>0.433</v>
      </c>
      <c r="E25" s="324">
        <v>0.433</v>
      </c>
      <c r="F25" s="1087">
        <v>0.32777777777777778</v>
      </c>
      <c r="G25" s="1032">
        <v>0.64027777777777772</v>
      </c>
      <c r="H25" s="1088">
        <v>0.84861111111111109</v>
      </c>
      <c r="K25" s="941" t="s">
        <v>125</v>
      </c>
      <c r="L25" s="804">
        <v>0.38194444444444442</v>
      </c>
      <c r="M25" s="1070">
        <v>0.69097222222222221</v>
      </c>
      <c r="N25" s="1071">
        <v>0.88194444444444442</v>
      </c>
      <c r="O25" s="792">
        <v>0.71899999999999997</v>
      </c>
      <c r="P25" s="686">
        <v>0.71899999999999997</v>
      </c>
      <c r="Q25" s="329">
        <f t="shared" ref="Q25:Q28" si="2">SUM(L25-L24)</f>
        <v>2.0833333333333259E-3</v>
      </c>
      <c r="R25" s="330">
        <f t="shared" ref="R25:R41" si="3">SUM(N25-N24)</f>
        <v>2.0833333333333259E-3</v>
      </c>
    </row>
    <row r="26" spans="1:18" ht="31.5" x14ac:dyDescent="0.5">
      <c r="A26" s="941" t="s">
        <v>20</v>
      </c>
      <c r="B26" s="956">
        <f t="shared" si="0"/>
        <v>1.388888888888884E-3</v>
      </c>
      <c r="C26" s="756">
        <f t="shared" si="1"/>
        <v>1.388888888888884E-3</v>
      </c>
      <c r="D26" s="751">
        <v>0.432</v>
      </c>
      <c r="E26" s="324">
        <v>0.432</v>
      </c>
      <c r="F26" s="1087">
        <v>0.32916666666666666</v>
      </c>
      <c r="G26" s="1032">
        <v>0.64166666666666672</v>
      </c>
      <c r="H26" s="1088">
        <v>0.85</v>
      </c>
      <c r="K26" s="941" t="s">
        <v>126</v>
      </c>
      <c r="L26" s="804">
        <v>0.38333333333333336</v>
      </c>
      <c r="M26" s="1070">
        <v>0.69236111111111109</v>
      </c>
      <c r="N26" s="1071">
        <v>0.8833333333333333</v>
      </c>
      <c r="O26" s="792">
        <v>1.23</v>
      </c>
      <c r="P26" s="686">
        <v>1.23</v>
      </c>
      <c r="Q26" s="329">
        <f t="shared" si="2"/>
        <v>1.3888888888889395E-3</v>
      </c>
      <c r="R26" s="330">
        <f t="shared" si="3"/>
        <v>1.388888888888884E-3</v>
      </c>
    </row>
    <row r="27" spans="1:18" ht="31.5" x14ac:dyDescent="0.5">
      <c r="A27" s="941" t="s">
        <v>21</v>
      </c>
      <c r="B27" s="956">
        <f t="shared" si="0"/>
        <v>6.9444444444444198E-4</v>
      </c>
      <c r="C27" s="756">
        <f t="shared" si="1"/>
        <v>6.9444444444444198E-4</v>
      </c>
      <c r="D27" s="751">
        <v>0.36299999999999999</v>
      </c>
      <c r="E27" s="324">
        <v>0.36299999999999999</v>
      </c>
      <c r="F27" s="1087">
        <v>0.3298611111111111</v>
      </c>
      <c r="G27" s="1032">
        <v>0.64236111111111116</v>
      </c>
      <c r="H27" s="1088">
        <v>0.85069444444444442</v>
      </c>
      <c r="K27" s="941" t="s">
        <v>127</v>
      </c>
      <c r="L27" s="804">
        <v>0.38333333333333336</v>
      </c>
      <c r="M27" s="1070">
        <v>0.69236111111111109</v>
      </c>
      <c r="N27" s="1071">
        <v>0.8833333333333333</v>
      </c>
      <c r="O27" s="792">
        <v>0.64400000000000002</v>
      </c>
      <c r="P27" s="686">
        <v>0.64400000000000002</v>
      </c>
      <c r="Q27" s="329">
        <f t="shared" si="2"/>
        <v>0</v>
      </c>
      <c r="R27" s="330">
        <f t="shared" si="3"/>
        <v>0</v>
      </c>
    </row>
    <row r="28" spans="1:18" ht="31.5" x14ac:dyDescent="0.5">
      <c r="A28" s="941" t="s">
        <v>23</v>
      </c>
      <c r="B28" s="956">
        <f t="shared" si="0"/>
        <v>2.0833333333333259E-3</v>
      </c>
      <c r="C28" s="756">
        <f t="shared" si="1"/>
        <v>2.0833333333333259E-3</v>
      </c>
      <c r="D28" s="751">
        <v>1.18</v>
      </c>
      <c r="E28" s="324">
        <v>1.18</v>
      </c>
      <c r="F28" s="1087">
        <v>0.33194444444444443</v>
      </c>
      <c r="G28" s="1032">
        <v>0.64444444444444449</v>
      </c>
      <c r="H28" s="1088">
        <v>0.85277777777777775</v>
      </c>
      <c r="K28" s="941" t="s">
        <v>128</v>
      </c>
      <c r="L28" s="804">
        <v>0.38472222222222224</v>
      </c>
      <c r="M28" s="1070">
        <v>0.69374999999999998</v>
      </c>
      <c r="N28" s="1071">
        <v>0.88472222222222219</v>
      </c>
      <c r="O28" s="792">
        <v>1.5</v>
      </c>
      <c r="P28" s="686">
        <v>1.5</v>
      </c>
      <c r="Q28" s="329">
        <f t="shared" si="2"/>
        <v>1.388888888888884E-3</v>
      </c>
      <c r="R28" s="330">
        <f t="shared" si="3"/>
        <v>1.388888888888884E-3</v>
      </c>
    </row>
    <row r="29" spans="1:18" ht="31.5" x14ac:dyDescent="0.5">
      <c r="A29" s="941" t="s">
        <v>24</v>
      </c>
      <c r="B29" s="956">
        <f t="shared" si="0"/>
        <v>6.9444444444444198E-4</v>
      </c>
      <c r="C29" s="756">
        <f t="shared" si="1"/>
        <v>6.9444444444444198E-4</v>
      </c>
      <c r="D29" s="751">
        <v>0.45300000000000001</v>
      </c>
      <c r="E29" s="324">
        <v>0.45300000000000001</v>
      </c>
      <c r="F29" s="1087">
        <v>0.33263888888888887</v>
      </c>
      <c r="G29" s="1032">
        <v>0.64513888888888893</v>
      </c>
      <c r="H29" s="1088">
        <v>0.85347222222222219</v>
      </c>
      <c r="K29" s="941" t="s">
        <v>129</v>
      </c>
      <c r="L29" s="804" t="s">
        <v>17</v>
      </c>
      <c r="M29" s="1070">
        <v>0.69652777777777775</v>
      </c>
      <c r="N29" s="1071">
        <v>0.88749999999999996</v>
      </c>
      <c r="O29" s="792" t="s">
        <v>17</v>
      </c>
      <c r="P29" s="686">
        <v>2.44</v>
      </c>
      <c r="Q29" s="331" t="s">
        <v>17</v>
      </c>
      <c r="R29" s="330">
        <f t="shared" si="3"/>
        <v>2.7777777777777679E-3</v>
      </c>
    </row>
    <row r="30" spans="1:18" ht="31.5" x14ac:dyDescent="0.5">
      <c r="A30" s="941" t="s">
        <v>25</v>
      </c>
      <c r="B30" s="956">
        <f t="shared" si="0"/>
        <v>1.388888888888884E-3</v>
      </c>
      <c r="C30" s="756">
        <f t="shared" si="1"/>
        <v>1.388888888888884E-3</v>
      </c>
      <c r="D30" s="751">
        <v>0.45200000000000001</v>
      </c>
      <c r="E30" s="324">
        <v>0.45200000000000001</v>
      </c>
      <c r="F30" s="1087">
        <v>0.33402777777777776</v>
      </c>
      <c r="G30" s="1032">
        <v>0.64652777777777781</v>
      </c>
      <c r="H30" s="1088">
        <v>0.85486111111111107</v>
      </c>
      <c r="K30" s="941" t="s">
        <v>28</v>
      </c>
      <c r="L30" s="804">
        <v>0.38680555555555557</v>
      </c>
      <c r="M30" s="1070">
        <v>0.69930555555555551</v>
      </c>
      <c r="N30" s="1071">
        <v>0.89027777777777772</v>
      </c>
      <c r="O30" s="792">
        <v>1.9</v>
      </c>
      <c r="P30" s="686">
        <v>1.72</v>
      </c>
      <c r="Q30" s="329">
        <f>SUM(L30-L28)</f>
        <v>2.0833333333333259E-3</v>
      </c>
      <c r="R30" s="330">
        <f t="shared" si="3"/>
        <v>2.7777777777777679E-3</v>
      </c>
    </row>
    <row r="31" spans="1:18" ht="31.5" x14ac:dyDescent="0.5">
      <c r="A31" s="941" t="s">
        <v>26</v>
      </c>
      <c r="B31" s="956">
        <f t="shared" si="0"/>
        <v>1.388888888888884E-3</v>
      </c>
      <c r="C31" s="756">
        <f t="shared" si="1"/>
        <v>1.388888888888884E-3</v>
      </c>
      <c r="D31" s="752">
        <v>0.63500000000000001</v>
      </c>
      <c r="E31" s="325">
        <v>0.63500000000000001</v>
      </c>
      <c r="F31" s="1087">
        <v>0.33541666666666664</v>
      </c>
      <c r="G31" s="1032">
        <v>0.6479166666666667</v>
      </c>
      <c r="H31" s="1088">
        <v>0.85624999999999996</v>
      </c>
      <c r="K31" s="941" t="s">
        <v>34</v>
      </c>
      <c r="L31" s="804">
        <v>0.38750000000000001</v>
      </c>
      <c r="M31" s="1070">
        <v>0.7</v>
      </c>
      <c r="N31" s="1071">
        <v>0.89097222222222228</v>
      </c>
      <c r="O31" s="792">
        <v>0.46400000000000002</v>
      </c>
      <c r="P31" s="686">
        <v>0.46400000000000002</v>
      </c>
      <c r="Q31" s="329">
        <f>SUM(L31-L30)</f>
        <v>6.9444444444444198E-4</v>
      </c>
      <c r="R31" s="330">
        <f t="shared" si="3"/>
        <v>6.94444444444553E-4</v>
      </c>
    </row>
    <row r="32" spans="1:18" ht="31.5" x14ac:dyDescent="0.5">
      <c r="A32" s="941" t="s">
        <v>27</v>
      </c>
      <c r="B32" s="956">
        <f t="shared" si="0"/>
        <v>1.3888888888889395E-3</v>
      </c>
      <c r="C32" s="756">
        <f t="shared" si="1"/>
        <v>1.388888888888884E-3</v>
      </c>
      <c r="D32" s="751">
        <v>0.63900000000000001</v>
      </c>
      <c r="E32" s="324">
        <v>0.63900000000000001</v>
      </c>
      <c r="F32" s="1087">
        <v>0.33680555555555558</v>
      </c>
      <c r="G32" s="1032">
        <v>0.64930555555555558</v>
      </c>
      <c r="H32" s="1088">
        <v>0.85763888888888884</v>
      </c>
      <c r="K32" s="941" t="s">
        <v>35</v>
      </c>
      <c r="L32" s="804">
        <v>0.38819444444444445</v>
      </c>
      <c r="M32" s="1070">
        <v>0.70138888888888884</v>
      </c>
      <c r="N32" s="1071">
        <v>0.89236111111111116</v>
      </c>
      <c r="O32" s="792">
        <v>0.57499999999999996</v>
      </c>
      <c r="P32" s="686">
        <v>0.57499999999999996</v>
      </c>
      <c r="Q32" s="329">
        <f t="shared" ref="Q32:Q41" si="4">SUM(L32-L30)</f>
        <v>1.388888888888884E-3</v>
      </c>
      <c r="R32" s="330">
        <f t="shared" si="3"/>
        <v>1.388888888888884E-3</v>
      </c>
    </row>
    <row r="33" spans="1:18" ht="31.5" x14ac:dyDescent="0.5">
      <c r="A33" s="941" t="s">
        <v>28</v>
      </c>
      <c r="B33" s="956">
        <f t="shared" si="0"/>
        <v>2.0833333333333259E-3</v>
      </c>
      <c r="C33" s="756">
        <f t="shared" si="1"/>
        <v>2.083333333333437E-3</v>
      </c>
      <c r="D33" s="751">
        <v>0.78500000000000003</v>
      </c>
      <c r="E33" s="324">
        <v>0.78500000000000003</v>
      </c>
      <c r="F33" s="1087">
        <v>0.33888888888888891</v>
      </c>
      <c r="G33" s="1032">
        <v>0.65138888888888891</v>
      </c>
      <c r="H33" s="1088">
        <v>0.85972222222222228</v>
      </c>
      <c r="K33" s="941" t="s">
        <v>26</v>
      </c>
      <c r="L33" s="804">
        <v>0.38958333333333334</v>
      </c>
      <c r="M33" s="1070">
        <v>0.70277777777777772</v>
      </c>
      <c r="N33" s="1071">
        <v>0.89375000000000004</v>
      </c>
      <c r="O33" s="792">
        <v>0.38</v>
      </c>
      <c r="P33" s="686">
        <v>0.38</v>
      </c>
      <c r="Q33" s="329">
        <f t="shared" si="4"/>
        <v>2.0833333333333259E-3</v>
      </c>
      <c r="R33" s="330">
        <f t="shared" si="3"/>
        <v>1.388888888888884E-3</v>
      </c>
    </row>
    <row r="34" spans="1:18" ht="31.5" x14ac:dyDescent="0.5">
      <c r="A34" s="941" t="s">
        <v>129</v>
      </c>
      <c r="B34" s="956">
        <f t="shared" si="0"/>
        <v>2.7777777777777679E-3</v>
      </c>
      <c r="C34" s="756" t="s">
        <v>17</v>
      </c>
      <c r="D34" s="751">
        <v>1.58</v>
      </c>
      <c r="E34" s="324" t="s">
        <v>17</v>
      </c>
      <c r="F34" s="1087">
        <v>0.34166666666666667</v>
      </c>
      <c r="G34" s="1032" t="s">
        <v>17</v>
      </c>
      <c r="H34" s="1088" t="s">
        <v>17</v>
      </c>
      <c r="K34" s="941" t="s">
        <v>25</v>
      </c>
      <c r="L34" s="804">
        <v>0.39097222222222222</v>
      </c>
      <c r="M34" s="1070">
        <v>0.70416666666666672</v>
      </c>
      <c r="N34" s="1071">
        <v>0.89513888888888893</v>
      </c>
      <c r="O34" s="792">
        <v>0.64100000000000001</v>
      </c>
      <c r="P34" s="686">
        <v>0.64100000000000001</v>
      </c>
      <c r="Q34" s="329">
        <f t="shared" si="4"/>
        <v>2.7777777777777679E-3</v>
      </c>
      <c r="R34" s="330">
        <f t="shared" si="3"/>
        <v>1.388888888888884E-3</v>
      </c>
    </row>
    <row r="35" spans="1:18" ht="31.5" x14ac:dyDescent="0.5">
      <c r="A35" s="941" t="s">
        <v>128</v>
      </c>
      <c r="B35" s="956">
        <f t="shared" si="0"/>
        <v>2.7777777777777679E-3</v>
      </c>
      <c r="C35" s="756">
        <f>SUM(H35-H33)</f>
        <v>2.7777777777777679E-3</v>
      </c>
      <c r="D35" s="751">
        <v>2.73</v>
      </c>
      <c r="E35" s="324">
        <v>2.06</v>
      </c>
      <c r="F35" s="1087">
        <v>0.34444444444444444</v>
      </c>
      <c r="G35" s="1032">
        <v>0.65416666666666667</v>
      </c>
      <c r="H35" s="1088">
        <v>0.86250000000000004</v>
      </c>
      <c r="K35" s="941" t="s">
        <v>24</v>
      </c>
      <c r="L35" s="804">
        <v>0.39166666666666666</v>
      </c>
      <c r="M35" s="1070">
        <v>0.70486111111111116</v>
      </c>
      <c r="N35" s="1071">
        <v>0.89583333333333337</v>
      </c>
      <c r="O35" s="792">
        <v>0.35099999999999998</v>
      </c>
      <c r="P35" s="686">
        <v>0.35099999999999998</v>
      </c>
      <c r="Q35" s="329">
        <f t="shared" si="4"/>
        <v>2.0833333333333259E-3</v>
      </c>
      <c r="R35" s="330">
        <f t="shared" si="3"/>
        <v>6.9444444444444198E-4</v>
      </c>
    </row>
    <row r="36" spans="1:18" ht="31.5" x14ac:dyDescent="0.5">
      <c r="A36" s="941" t="s">
        <v>127</v>
      </c>
      <c r="B36" s="956">
        <f t="shared" si="0"/>
        <v>1.388888888888884E-3</v>
      </c>
      <c r="C36" s="756">
        <f>SUM(H36-H35)</f>
        <v>1.388888888888884E-3</v>
      </c>
      <c r="D36" s="751">
        <v>1.38</v>
      </c>
      <c r="E36" s="324">
        <v>1.38</v>
      </c>
      <c r="F36" s="1087">
        <v>0.34583333333333333</v>
      </c>
      <c r="G36" s="1032">
        <v>0.65555555555555556</v>
      </c>
      <c r="H36" s="1088">
        <v>0.86388888888888893</v>
      </c>
      <c r="K36" s="941" t="s">
        <v>23</v>
      </c>
      <c r="L36" s="804">
        <v>0.3923611111111111</v>
      </c>
      <c r="M36" s="1070">
        <v>0.7055555555555556</v>
      </c>
      <c r="N36" s="1071">
        <v>0.89652777777777781</v>
      </c>
      <c r="O36" s="792">
        <v>0.36299999999999999</v>
      </c>
      <c r="P36" s="686">
        <v>0.36299999999999999</v>
      </c>
      <c r="Q36" s="329">
        <f t="shared" si="4"/>
        <v>1.388888888888884E-3</v>
      </c>
      <c r="R36" s="330">
        <f t="shared" si="3"/>
        <v>6.9444444444444198E-4</v>
      </c>
    </row>
    <row r="37" spans="1:18" ht="31.5" x14ac:dyDescent="0.5">
      <c r="A37" s="941" t="s">
        <v>126</v>
      </c>
      <c r="B37" s="956">
        <f t="shared" si="0"/>
        <v>0</v>
      </c>
      <c r="C37" s="756">
        <f t="shared" ref="C37:C40" si="5">SUM(H37-H36)</f>
        <v>0</v>
      </c>
      <c r="D37" s="751">
        <v>0.51600000000000001</v>
      </c>
      <c r="E37" s="324">
        <v>0.51600000000000001</v>
      </c>
      <c r="F37" s="1087">
        <v>0.34583333333333333</v>
      </c>
      <c r="G37" s="1032">
        <v>0.65555555555555556</v>
      </c>
      <c r="H37" s="1088">
        <v>0.86388888888888893</v>
      </c>
      <c r="K37" s="941" t="s">
        <v>36</v>
      </c>
      <c r="L37" s="804">
        <v>0.39444444444444443</v>
      </c>
      <c r="M37" s="1070">
        <v>0.70694444444444449</v>
      </c>
      <c r="N37" s="1071">
        <v>0.8979166666666667</v>
      </c>
      <c r="O37" s="792">
        <v>1.06</v>
      </c>
      <c r="P37" s="686">
        <v>1.06</v>
      </c>
      <c r="Q37" s="329">
        <f t="shared" si="4"/>
        <v>2.7777777777777679E-3</v>
      </c>
      <c r="R37" s="330">
        <f t="shared" si="3"/>
        <v>1.388888888888884E-3</v>
      </c>
    </row>
    <row r="38" spans="1:18" ht="31.5" x14ac:dyDescent="0.5">
      <c r="A38" s="941" t="s">
        <v>124</v>
      </c>
      <c r="B38" s="956">
        <f t="shared" si="0"/>
        <v>6.9444444444444198E-4</v>
      </c>
      <c r="C38" s="756">
        <f t="shared" si="5"/>
        <v>6.9444444444444198E-4</v>
      </c>
      <c r="D38" s="751">
        <v>0.46100000000000002</v>
      </c>
      <c r="E38" s="324">
        <v>0.46</v>
      </c>
      <c r="F38" s="1087">
        <v>0.34652777777777777</v>
      </c>
      <c r="G38" s="1032">
        <v>0.65625</v>
      </c>
      <c r="H38" s="1088">
        <v>0.86458333333333337</v>
      </c>
      <c r="K38" s="941" t="s">
        <v>20</v>
      </c>
      <c r="L38" s="804">
        <v>0.39583333333333331</v>
      </c>
      <c r="M38" s="1070">
        <v>0.70902777777777781</v>
      </c>
      <c r="N38" s="1071">
        <v>0.9</v>
      </c>
      <c r="O38" s="792">
        <v>0.69899999999999995</v>
      </c>
      <c r="P38" s="686">
        <v>0.69899999999999995</v>
      </c>
      <c r="Q38" s="329">
        <f t="shared" si="4"/>
        <v>3.4722222222222099E-3</v>
      </c>
      <c r="R38" s="330">
        <f t="shared" si="3"/>
        <v>2.0833333333333259E-3</v>
      </c>
    </row>
    <row r="39" spans="1:18" ht="31.5" x14ac:dyDescent="0.5">
      <c r="A39" s="941" t="s">
        <v>125</v>
      </c>
      <c r="B39" s="956">
        <f t="shared" si="0"/>
        <v>1.388888888888884E-3</v>
      </c>
      <c r="C39" s="756">
        <f t="shared" si="5"/>
        <v>1.388888888888884E-3</v>
      </c>
      <c r="D39" s="751">
        <v>0.76400000000000001</v>
      </c>
      <c r="E39" s="324">
        <v>0.76400000000000001</v>
      </c>
      <c r="F39" s="1087">
        <v>0.34791666666666665</v>
      </c>
      <c r="G39" s="1032">
        <v>0.65763888888888888</v>
      </c>
      <c r="H39" s="1088">
        <v>0.86597222222222225</v>
      </c>
      <c r="K39" s="941" t="s">
        <v>19</v>
      </c>
      <c r="L39" s="804">
        <v>0.39652777777777776</v>
      </c>
      <c r="M39" s="1070">
        <v>0.70972222222222225</v>
      </c>
      <c r="N39" s="1071">
        <v>0.90069444444444446</v>
      </c>
      <c r="O39" s="792">
        <v>0.376</v>
      </c>
      <c r="P39" s="686">
        <v>0.376</v>
      </c>
      <c r="Q39" s="329">
        <f t="shared" si="4"/>
        <v>2.0833333333333259E-3</v>
      </c>
      <c r="R39" s="330">
        <f t="shared" si="3"/>
        <v>6.9444444444444198E-4</v>
      </c>
    </row>
    <row r="40" spans="1:18" ht="32.25" thickBot="1" x14ac:dyDescent="0.55000000000000004">
      <c r="A40" s="942" t="s">
        <v>123</v>
      </c>
      <c r="B40" s="957">
        <f t="shared" si="0"/>
        <v>2.0833333333333259E-3</v>
      </c>
      <c r="C40" s="757">
        <f t="shared" si="5"/>
        <v>2.0833333333333259E-3</v>
      </c>
      <c r="D40" s="753">
        <v>1.72</v>
      </c>
      <c r="E40" s="754">
        <v>1.72</v>
      </c>
      <c r="F40" s="1089">
        <v>0.35</v>
      </c>
      <c r="G40" s="1090">
        <v>0.65972222222222221</v>
      </c>
      <c r="H40" s="1091">
        <v>0.86805555555555558</v>
      </c>
      <c r="K40" s="941" t="s">
        <v>18</v>
      </c>
      <c r="L40" s="804">
        <v>0.39791666666666664</v>
      </c>
      <c r="M40" s="1070">
        <v>0.7104166666666667</v>
      </c>
      <c r="N40" s="1071">
        <v>0.90138888888888891</v>
      </c>
      <c r="O40" s="792">
        <v>0.34499999999999997</v>
      </c>
      <c r="P40" s="686">
        <v>0.34499999999999997</v>
      </c>
      <c r="Q40" s="329">
        <f t="shared" si="4"/>
        <v>2.0833333333333259E-3</v>
      </c>
      <c r="R40" s="330">
        <f t="shared" si="3"/>
        <v>6.9444444444444198E-4</v>
      </c>
    </row>
    <row r="41" spans="1:18" ht="32.25" thickBot="1" x14ac:dyDescent="0.55000000000000004">
      <c r="A41" s="7"/>
      <c r="B41" s="323"/>
      <c r="C41" s="323" t="s">
        <v>38</v>
      </c>
      <c r="D41" s="758">
        <v>14.8</v>
      </c>
      <c r="E41" s="759">
        <v>12.6</v>
      </c>
      <c r="F41" s="691">
        <f>F40-F23</f>
        <v>2.3611111111111083E-2</v>
      </c>
      <c r="G41" s="698">
        <f>G40-G23</f>
        <v>2.083333333333337E-2</v>
      </c>
      <c r="H41" s="690">
        <f>H40-H23</f>
        <v>2.083333333333337E-2</v>
      </c>
      <c r="K41" s="942" t="s">
        <v>16</v>
      </c>
      <c r="L41" s="1092">
        <v>0.39930555555555558</v>
      </c>
      <c r="M41" s="1082">
        <v>0.71180555555555558</v>
      </c>
      <c r="N41" s="1073">
        <v>0.90277777777777779</v>
      </c>
      <c r="O41" s="793">
        <v>0.34799999999999998</v>
      </c>
      <c r="P41" s="687">
        <v>0.34799999999999998</v>
      </c>
      <c r="Q41" s="332">
        <f t="shared" si="4"/>
        <v>2.7777777777778234E-3</v>
      </c>
      <c r="R41" s="333">
        <f t="shared" si="3"/>
        <v>1.388888888888884E-3</v>
      </c>
    </row>
    <row r="42" spans="1:18" ht="16.5" thickBot="1" x14ac:dyDescent="0.3">
      <c r="A42" s="5"/>
      <c r="K42" s="328"/>
      <c r="L42" s="452">
        <f>SUM(L41-L23)</f>
        <v>2.083333333333337E-2</v>
      </c>
      <c r="M42" s="453">
        <f t="shared" ref="M42:N42" si="6">SUM(M41-M23)</f>
        <v>2.430555555555558E-2</v>
      </c>
      <c r="N42" s="454">
        <f t="shared" si="6"/>
        <v>2.430555555555558E-2</v>
      </c>
      <c r="O42" s="685">
        <v>12.6</v>
      </c>
      <c r="P42" s="499">
        <v>14.8</v>
      </c>
      <c r="Q42" s="497" t="s">
        <v>38</v>
      </c>
      <c r="R42" s="5"/>
    </row>
    <row r="43" spans="1:18" ht="21" x14ac:dyDescent="0.35">
      <c r="A43" s="9"/>
      <c r="F43" s="498"/>
      <c r="G43" s="498"/>
      <c r="H43" s="498"/>
      <c r="I43" s="498"/>
      <c r="J43" s="498"/>
      <c r="K43" s="498"/>
      <c r="L43" s="498"/>
      <c r="M43" s="498"/>
      <c r="N43" s="498"/>
    </row>
    <row r="44" spans="1:18" ht="24" x14ac:dyDescent="0.25">
      <c r="A44" s="9"/>
      <c r="F44" s="688">
        <v>14.8</v>
      </c>
      <c r="G44" s="688">
        <v>12.6</v>
      </c>
      <c r="H44" s="688">
        <v>12.6</v>
      </c>
      <c r="I44" s="689"/>
      <c r="J44" s="689"/>
      <c r="K44" s="689"/>
      <c r="L44" s="688">
        <v>12.6</v>
      </c>
      <c r="M44" s="688">
        <v>14.8</v>
      </c>
      <c r="N44" s="688">
        <v>14.8</v>
      </c>
      <c r="O44" s="642">
        <v>82.2</v>
      </c>
    </row>
    <row r="45" spans="1:18" ht="15.75" x14ac:dyDescent="0.25">
      <c r="A45" s="9"/>
    </row>
    <row r="46" spans="1:18" ht="15.75" x14ac:dyDescent="0.25">
      <c r="A46" s="9"/>
    </row>
    <row r="51" spans="1:17" ht="18.75" x14ac:dyDescent="0.3">
      <c r="A51" s="229" t="s">
        <v>39</v>
      </c>
      <c r="B51" s="230"/>
      <c r="C51" s="230"/>
      <c r="D51" s="230"/>
      <c r="E51" s="72"/>
      <c r="F51" s="230"/>
      <c r="G51" s="230"/>
      <c r="H51" s="230"/>
      <c r="I51" s="230"/>
      <c r="J51" s="59"/>
      <c r="L51" s="59"/>
      <c r="M51" s="230"/>
      <c r="N51" s="59"/>
      <c r="O51" s="59"/>
      <c r="P51" s="59"/>
      <c r="Q51" s="251" t="s">
        <v>40</v>
      </c>
    </row>
    <row r="52" spans="1:17" ht="18.75" x14ac:dyDescent="0.3">
      <c r="A52" s="38" t="s">
        <v>41</v>
      </c>
      <c r="B52" s="38"/>
      <c r="C52" s="38"/>
      <c r="D52" s="38"/>
      <c r="E52" s="72"/>
      <c r="F52" s="38"/>
      <c r="G52" s="38"/>
      <c r="H52" s="38"/>
      <c r="I52" s="38"/>
      <c r="J52" s="59"/>
      <c r="L52" s="59"/>
      <c r="M52" s="38"/>
      <c r="N52" s="59"/>
      <c r="O52" s="59"/>
      <c r="P52" s="59"/>
      <c r="Q52" s="252" t="s">
        <v>42</v>
      </c>
    </row>
    <row r="53" spans="1:17" ht="18.75" x14ac:dyDescent="0.3">
      <c r="A53" s="38" t="s">
        <v>43</v>
      </c>
      <c r="B53" s="229"/>
      <c r="C53" s="229"/>
      <c r="D53" s="229"/>
      <c r="E53" s="72"/>
      <c r="F53" s="229"/>
      <c r="G53" s="229"/>
      <c r="H53" s="229"/>
      <c r="I53" s="229"/>
      <c r="J53" s="59"/>
      <c r="L53" s="59"/>
      <c r="M53" s="38"/>
      <c r="N53" s="59"/>
      <c r="O53" s="59"/>
      <c r="P53" s="59"/>
      <c r="Q53" s="252" t="s">
        <v>44</v>
      </c>
    </row>
    <row r="54" spans="1:17" ht="18.75" x14ac:dyDescent="0.3">
      <c r="A54" s="38" t="s">
        <v>45</v>
      </c>
      <c r="B54" s="229"/>
      <c r="C54" s="229"/>
      <c r="D54" s="229"/>
      <c r="E54" s="72"/>
      <c r="F54" s="229"/>
      <c r="G54" s="229"/>
      <c r="H54" s="229"/>
      <c r="I54" s="229"/>
      <c r="J54" s="59"/>
      <c r="L54" s="59"/>
      <c r="M54" s="38"/>
      <c r="N54" s="59"/>
      <c r="O54" s="59"/>
      <c r="P54" s="59"/>
      <c r="Q54" s="253" t="s">
        <v>46</v>
      </c>
    </row>
  </sheetData>
  <mergeCells count="4">
    <mergeCell ref="B21:E22"/>
    <mergeCell ref="F21:G22"/>
    <mergeCell ref="L21:M22"/>
    <mergeCell ref="O21:R22"/>
  </mergeCells>
  <conditionalFormatting sqref="A23:A40">
    <cfRule type="expression" dxfId="27" priority="1">
      <formula>1-MOD(ROW(),2)</formula>
    </cfRule>
    <cfRule type="expression" dxfId="26" priority="2">
      <formula>MOD(ROW(),2)</formula>
    </cfRule>
  </conditionalFormatting>
  <conditionalFormatting sqref="K23:K41">
    <cfRule type="expression" dxfId="25" priority="3">
      <formula>1-MOD(ROW(),2)</formula>
    </cfRule>
    <cfRule type="expression" dxfId="24" priority="4">
      <formula>MOD(ROW(),2)</formula>
    </cfRule>
  </conditionalFormatting>
  <pageMargins left="0.7" right="0.7" top="0.75" bottom="0.75" header="0.3" footer="0.3"/>
  <pageSetup paperSize="9" scale="3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f7bac91-af33-43ce-8221-55a7173c252c">
      <Terms xmlns="http://schemas.microsoft.com/office/infopath/2007/PartnerControls"/>
    </lcf76f155ced4ddcb4097134ff3c332f>
    <TaxCatchAll xmlns="b85312c5-d5e7-462b-bcd0-a9fa490523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82023AE90089A48A29CA9CC33E7B6B5" ma:contentTypeVersion="18" ma:contentTypeDescription="Loo uus dokument" ma:contentTypeScope="" ma:versionID="70dbdb24716ed987ed1ea44593b081fd">
  <xsd:schema xmlns:xsd="http://www.w3.org/2001/XMLSchema" xmlns:xs="http://www.w3.org/2001/XMLSchema" xmlns:p="http://schemas.microsoft.com/office/2006/metadata/properties" xmlns:ns2="b85312c5-d5e7-462b-bcd0-a9fa490523a5" xmlns:ns3="7f7bac91-af33-43ce-8221-55a7173c252c" targetNamespace="http://schemas.microsoft.com/office/2006/metadata/properties" ma:root="true" ma:fieldsID="44e91466b3fbe651c8de218fe2dfe423" ns2:_="" ns3:_="">
    <xsd:import namespace="b85312c5-d5e7-462b-bcd0-a9fa490523a5"/>
    <xsd:import namespace="7f7bac91-af33-43ce-8221-55a7173c252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312c5-d5e7-462b-bcd0-a9fa490523a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Ühiskasutuse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Ühiskasutusse andmise üksikasjad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057a01d-25e6-496d-8a0e-86514af6c06b}" ma:internalName="TaxCatchAll" ma:showField="CatchAllData" ma:web="b85312c5-d5e7-462b-bcd0-a9fa490523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7bac91-af33-43ce-8221-55a7173c25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Pildisildid" ma:readOnly="false" ma:fieldId="{5cf76f15-5ced-4ddc-b409-7134ff3c332f}" ma:taxonomyMulti="true" ma:sspId="11b8ee91-efa6-40ad-b579-f7bd52ead2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2F81CC7-7E79-4F68-A729-A28D726A6C8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421E7F2-CAAF-469D-9565-8101CB94261F}">
  <ds:schemaRefs>
    <ds:schemaRef ds:uri="http://schemas.microsoft.com/office/2006/metadata/properties"/>
    <ds:schemaRef ds:uri="http://schemas.microsoft.com/office/infopath/2007/PartnerControls"/>
    <ds:schemaRef ds:uri="7f7bac91-af33-43ce-8221-55a7173c252c"/>
    <ds:schemaRef ds:uri="b85312c5-d5e7-462b-bcd0-a9fa490523a5"/>
  </ds:schemaRefs>
</ds:datastoreItem>
</file>

<file path=customXml/itemProps3.xml><?xml version="1.0" encoding="utf-8"?>
<ds:datastoreItem xmlns:ds="http://schemas.openxmlformats.org/officeDocument/2006/customXml" ds:itemID="{BAD24B08-82FC-45DA-9D09-B79086B332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312c5-d5e7-462b-bcd0-a9fa490523a5"/>
    <ds:schemaRef ds:uri="7f7bac91-af33-43ce-8221-55a7173c25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19</vt:i4>
      </vt:variant>
      <vt:variant>
        <vt:lpstr>Именованные диапазоны</vt:lpstr>
      </vt:variant>
      <vt:variant>
        <vt:i4>13</vt:i4>
      </vt:variant>
    </vt:vector>
  </HeadingPairs>
  <TitlesOfParts>
    <vt:vector size="32" baseType="lpstr">
      <vt:lpstr>1TP</vt:lpstr>
      <vt:lpstr>1 PP</vt:lpstr>
      <vt:lpstr>2 TP </vt:lpstr>
      <vt:lpstr>2 PP</vt:lpstr>
      <vt:lpstr>3a E-P</vt:lpstr>
      <vt:lpstr>3b TP</vt:lpstr>
      <vt:lpstr>3k E-P</vt:lpstr>
      <vt:lpstr>3m E-P</vt:lpstr>
      <vt:lpstr>3o  E-P</vt:lpstr>
      <vt:lpstr>3v E-P</vt:lpstr>
      <vt:lpstr> 4 E-R</vt:lpstr>
      <vt:lpstr>4 LP</vt:lpstr>
      <vt:lpstr>5 TP</vt:lpstr>
      <vt:lpstr>5 LP</vt:lpstr>
      <vt:lpstr>6 E-R</vt:lpstr>
      <vt:lpstr>6 LP</vt:lpstr>
      <vt:lpstr>8 TP</vt:lpstr>
      <vt:lpstr>8a TP</vt:lpstr>
      <vt:lpstr>KM</vt:lpstr>
      <vt:lpstr>' 4 E-R'!Область_печати</vt:lpstr>
      <vt:lpstr>'1 PP'!Область_печати</vt:lpstr>
      <vt:lpstr>'1TP'!Область_печати</vt:lpstr>
      <vt:lpstr>'2 PP'!Область_печати</vt:lpstr>
      <vt:lpstr>'2 TP '!Область_печати</vt:lpstr>
      <vt:lpstr>'3a E-P'!Область_печати</vt:lpstr>
      <vt:lpstr>'3b TP'!Область_печати</vt:lpstr>
      <vt:lpstr>'3k E-P'!Область_печати</vt:lpstr>
      <vt:lpstr>'4 LP'!Область_печати</vt:lpstr>
      <vt:lpstr>'5 LP'!Область_печати</vt:lpstr>
      <vt:lpstr>'6 E-R'!Область_печати</vt:lpstr>
      <vt:lpstr>'6 LP'!Область_печати</vt:lpstr>
      <vt:lpstr>'8a TP'!Область_печати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Natalja Blednova</dc:creator>
  <cp:keywords/>
  <dc:description/>
  <cp:lastModifiedBy>Natalja Blednova</cp:lastModifiedBy>
  <cp:revision/>
  <dcterms:created xsi:type="dcterms:W3CDTF">2015-06-05T18:17:20Z</dcterms:created>
  <dcterms:modified xsi:type="dcterms:W3CDTF">2026-04-16T05:23:11Z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0x010100682023AE90089A48A29CA9CC33E7B6B5</vt:lpwstr>
  </property>
  <property fmtid="{D5CDD505-2E9C-101B-9397-08002B2CF9AE}" pid="3" name="MediaServiceImageTags">
    <vt:lpwstr/>
  </property>
</Properties>
</file>